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thomas/Desktop/"/>
    </mc:Choice>
  </mc:AlternateContent>
  <xr:revisionPtr revIDLastSave="0" documentId="8_{9AFF8B78-BC28-FC43-99AA-5EF6F074FE24}" xr6:coauthVersionLast="36" xr6:coauthVersionMax="36" xr10:uidLastSave="{00000000-0000-0000-0000-000000000000}"/>
  <bookViews>
    <workbookView xWindow="3840" yWindow="940" windowWidth="20020" windowHeight="13900" xr2:uid="{A57C670E-0913-784E-A0E1-360015DD600E}"/>
  </bookViews>
  <sheets>
    <sheet name="Open_systems" sheetId="1" r:id="rId1"/>
    <sheet name="Litterbag_experiments" sheetId="2" r:id="rId2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 l="1"/>
  <c r="I80" i="2"/>
  <c r="I78" i="2"/>
  <c r="I76" i="2"/>
  <c r="I6" i="2"/>
  <c r="I5" i="2"/>
  <c r="I4" i="2"/>
  <c r="U44" i="1"/>
  <c r="U43" i="1"/>
  <c r="U42" i="1"/>
  <c r="U41" i="1"/>
  <c r="AD1084" i="1" l="1"/>
  <c r="P246" i="1" l="1"/>
  <c r="P245" i="1"/>
  <c r="P244" i="1"/>
</calcChain>
</file>

<file path=xl/sharedStrings.xml><?xml version="1.0" encoding="utf-8"?>
<sst xmlns="http://schemas.openxmlformats.org/spreadsheetml/2006/main" count="10654" uniqueCount="1364">
  <si>
    <t>Study</t>
  </si>
  <si>
    <t>Almendros et al., 1996</t>
  </si>
  <si>
    <t>Location</t>
  </si>
  <si>
    <t>Latitude</t>
  </si>
  <si>
    <t>Longitude</t>
  </si>
  <si>
    <t>P2</t>
  </si>
  <si>
    <t>P3</t>
  </si>
  <si>
    <t>P4</t>
  </si>
  <si>
    <t>Q1</t>
  </si>
  <si>
    <t>Q2</t>
  </si>
  <si>
    <t>Q3</t>
  </si>
  <si>
    <t>J1</t>
  </si>
  <si>
    <t>J2</t>
  </si>
  <si>
    <t>J3</t>
  </si>
  <si>
    <t>J4</t>
  </si>
  <si>
    <t>P</t>
  </si>
  <si>
    <t>Q</t>
  </si>
  <si>
    <t>J</t>
  </si>
  <si>
    <t>P1</t>
  </si>
  <si>
    <t>Q4</t>
  </si>
  <si>
    <t>Altitude (m)</t>
  </si>
  <si>
    <t>MAAT (deg C)</t>
  </si>
  <si>
    <t>MAP (mm)</t>
  </si>
  <si>
    <t>Castilla region, Spain</t>
  </si>
  <si>
    <t>Sampling season</t>
  </si>
  <si>
    <t>April- June</t>
  </si>
  <si>
    <t>Depth (m) top</t>
  </si>
  <si>
    <t>Depth (m) bottom</t>
  </si>
  <si>
    <t>Vegetation</t>
  </si>
  <si>
    <t>Pinus pinea, Cistus ladanifer, Rosmarinus officinalis, Lavandula pedunculara, Thymus mastichina.</t>
  </si>
  <si>
    <t>Soil type</t>
  </si>
  <si>
    <t>Cambisol</t>
  </si>
  <si>
    <t>Pinus pinea, Lavandula pedunculata, Poaceae, Fabaceae</t>
  </si>
  <si>
    <t>Regosol</t>
  </si>
  <si>
    <t>Pinus pinea, Thymus zygis, Rosa canina, Cistus sp., Poaceae.</t>
  </si>
  <si>
    <t>Pinus pinea, Rhamnus lycioides, Reruma sphaerocarpa, Lavandula latifolia.</t>
  </si>
  <si>
    <t>Quercus rotundifolia, Poaceae, Fabaceae</t>
  </si>
  <si>
    <t>Quercus rotundifolia, Cisrus sp.</t>
  </si>
  <si>
    <t>Quercus rotundifolia, Gypsophyla struthium.</t>
  </si>
  <si>
    <t>Quercus rotundifolia, Rosa canina, Lavandula pedunculata, Cistus ladanifer.</t>
  </si>
  <si>
    <t>Juniperus thurifera, Erodium praecox, Curlina corymbosa, Taraxacum officinalis, Poaceae.</t>
  </si>
  <si>
    <t>Juniperus thurifera, Salvia lavandulifolia</t>
  </si>
  <si>
    <t>Leptosol</t>
  </si>
  <si>
    <t>Juniperus thurifera, Thymus mastichina, Ononis spinosa, Lavandula sp., Cistus sp.</t>
  </si>
  <si>
    <t>Pinus pinea</t>
  </si>
  <si>
    <t>Quercus rotundifolia</t>
  </si>
  <si>
    <t>Juniperus thurifera</t>
  </si>
  <si>
    <t>Plant species</t>
  </si>
  <si>
    <t>Soil pH</t>
  </si>
  <si>
    <t>%Sand</t>
  </si>
  <si>
    <t>%Silt</t>
  </si>
  <si>
    <t>%Clay</t>
  </si>
  <si>
    <t>C/N</t>
  </si>
  <si>
    <t>% Total C</t>
  </si>
  <si>
    <t>Extraction method</t>
  </si>
  <si>
    <t>Soxhlet, petroleum ether</t>
  </si>
  <si>
    <t>Cmax</t>
  </si>
  <si>
    <t>Range of chain lengths</t>
  </si>
  <si>
    <t>23, 25</t>
  </si>
  <si>
    <t>15-29</t>
  </si>
  <si>
    <t>19-30</t>
  </si>
  <si>
    <t>17-19</t>
  </si>
  <si>
    <t>16-31</t>
  </si>
  <si>
    <t>15-31</t>
  </si>
  <si>
    <t>14-30</t>
  </si>
  <si>
    <t>18-26</t>
  </si>
  <si>
    <t>18-29</t>
  </si>
  <si>
    <t>17-31</t>
  </si>
  <si>
    <t>14-31</t>
  </si>
  <si>
    <t>21-33</t>
  </si>
  <si>
    <t>20-31</t>
  </si>
  <si>
    <t>14-27</t>
  </si>
  <si>
    <t>Andersson and Meyers, 2012</t>
  </si>
  <si>
    <t>Lek-Vorkuta region, Russia</t>
  </si>
  <si>
    <t>July-August</t>
  </si>
  <si>
    <t>Vaccinium vitis-idaea, Ledum palustre</t>
  </si>
  <si>
    <t>CPI</t>
  </si>
  <si>
    <t>CPI equation</t>
  </si>
  <si>
    <t>ASE, DCM:MeOH</t>
  </si>
  <si>
    <t>19-33</t>
  </si>
  <si>
    <t>19-35</t>
  </si>
  <si>
    <t>Angst et al., 2016</t>
  </si>
  <si>
    <t>Leaves</t>
  </si>
  <si>
    <t>Roots</t>
  </si>
  <si>
    <t>Bsw</t>
  </si>
  <si>
    <t>Bw</t>
  </si>
  <si>
    <t>I Cv</t>
  </si>
  <si>
    <t>II Cv</t>
  </si>
  <si>
    <t>Grinderwald, Germany</t>
  </si>
  <si>
    <t>3.4-4.5</t>
  </si>
  <si>
    <t>Dystric Cambisol</t>
  </si>
  <si>
    <t>Fagus sylvatica</t>
  </si>
  <si>
    <t>20-33</t>
  </si>
  <si>
    <t>17-33</t>
  </si>
  <si>
    <t>18-33</t>
  </si>
  <si>
    <t>Anokhina et al., 2018</t>
  </si>
  <si>
    <t>Losiny Ostrov
National Park, Russia</t>
  </si>
  <si>
    <t>Point_1</t>
  </si>
  <si>
    <t>Point_2</t>
  </si>
  <si>
    <t>Point_3</t>
  </si>
  <si>
    <t>Point_4</t>
  </si>
  <si>
    <t>Sample or series</t>
  </si>
  <si>
    <t>November</t>
  </si>
  <si>
    <t>Horizon</t>
  </si>
  <si>
    <t>AY</t>
  </si>
  <si>
    <t>AYel</t>
  </si>
  <si>
    <t>EL</t>
  </si>
  <si>
    <t>BT</t>
  </si>
  <si>
    <t>Albic Retisols (Ochric))</t>
  </si>
  <si>
    <t>Total OC %</t>
  </si>
  <si>
    <t xml:space="preserve">First tier: Lime tree (Tilia cordata) 
Second tier:  common hazel (Corylus avellana), Norway maple (Acer platanoides), and mountain ash (Sorbus aucuparia. Herbaceous layer: ground elder (Aegopodium podagraria), hairy sedge (Саrex pilosa), dog’s mercury (Mercurialis perennis), male fern (Dryopteris filix-mas), and yellow archangel (Galeobdolon uteum) </t>
  </si>
  <si>
    <t>ASE, Chloroform: MeOH</t>
  </si>
  <si>
    <t>OEP</t>
  </si>
  <si>
    <t>OEP equation</t>
  </si>
  <si>
    <t>September</t>
  </si>
  <si>
    <t>Litter</t>
  </si>
  <si>
    <t>Bliedtner et al., 2018</t>
  </si>
  <si>
    <t>ACL</t>
  </si>
  <si>
    <t>ACL equation</t>
  </si>
  <si>
    <t>1p</t>
  </si>
  <si>
    <t>1s</t>
  </si>
  <si>
    <t>2p</t>
  </si>
  <si>
    <t>2s</t>
  </si>
  <si>
    <t>4p</t>
  </si>
  <si>
    <t>4s</t>
  </si>
  <si>
    <t>6p</t>
  </si>
  <si>
    <t>6s</t>
  </si>
  <si>
    <t>7p</t>
  </si>
  <si>
    <t>7s</t>
  </si>
  <si>
    <t>9p</t>
  </si>
  <si>
    <t>9s</t>
  </si>
  <si>
    <t>10p</t>
  </si>
  <si>
    <t>10s</t>
  </si>
  <si>
    <t>21p</t>
  </si>
  <si>
    <t>21s</t>
  </si>
  <si>
    <t>22p</t>
  </si>
  <si>
    <t>22s</t>
  </si>
  <si>
    <t>24p</t>
  </si>
  <si>
    <t>24s</t>
  </si>
  <si>
    <t>25p</t>
  </si>
  <si>
    <t>25s</t>
  </si>
  <si>
    <t>31p</t>
  </si>
  <si>
    <t>31s</t>
  </si>
  <si>
    <t>32p</t>
  </si>
  <si>
    <t>32s</t>
  </si>
  <si>
    <t>34p</t>
  </si>
  <si>
    <t>34s</t>
  </si>
  <si>
    <t>3p</t>
  </si>
  <si>
    <t>3s</t>
  </si>
  <si>
    <t>5p</t>
  </si>
  <si>
    <t>5s</t>
  </si>
  <si>
    <t>16p</t>
  </si>
  <si>
    <t>16s</t>
  </si>
  <si>
    <t>20p</t>
  </si>
  <si>
    <t>20s</t>
  </si>
  <si>
    <t>23p</t>
  </si>
  <si>
    <t>23s</t>
  </si>
  <si>
    <t>29p</t>
  </si>
  <si>
    <t>29s</t>
  </si>
  <si>
    <t>30p</t>
  </si>
  <si>
    <t>30s</t>
  </si>
  <si>
    <t>35p</t>
  </si>
  <si>
    <t>35s</t>
  </si>
  <si>
    <t>Georgia</t>
  </si>
  <si>
    <t>600-800</t>
  </si>
  <si>
    <t>800-1000</t>
  </si>
  <si>
    <t>1000-1200</t>
  </si>
  <si>
    <t>1200-1600</t>
  </si>
  <si>
    <t>1600-2000</t>
  </si>
  <si>
    <t>steppe, poaceae</t>
  </si>
  <si>
    <t>cultivated grassland, cropland</t>
  </si>
  <si>
    <t>cultivated grassland, grazing</t>
  </si>
  <si>
    <t>grassland, meadow</t>
  </si>
  <si>
    <t>grassland, meadow, Artemisia</t>
  </si>
  <si>
    <t xml:space="preserve">forest, hornbeam </t>
  </si>
  <si>
    <t>forest, hornbeam</t>
  </si>
  <si>
    <t>forest in patches, hornbeam</t>
  </si>
  <si>
    <t>forest, hasel, hornbeam…</t>
  </si>
  <si>
    <t>Ultrasonic, DCM:MeOH</t>
  </si>
  <si>
    <t>23-35</t>
  </si>
  <si>
    <t>23-33</t>
  </si>
  <si>
    <t>Buggle et al., 2010</t>
  </si>
  <si>
    <t>Mircea Voda</t>
  </si>
  <si>
    <t>calcic Chernozem</t>
  </si>
  <si>
    <t>Soxhlet, methanol:toluol</t>
  </si>
  <si>
    <t>steppe</t>
  </si>
  <si>
    <t>15-33</t>
  </si>
  <si>
    <t>Mircea Voda, Romania</t>
  </si>
  <si>
    <t>Bush and McInerney, 2015</t>
  </si>
  <si>
    <t>RTB001-S1</t>
  </si>
  <si>
    <t>RTB002-S1</t>
  </si>
  <si>
    <t>RTB003-S1</t>
  </si>
  <si>
    <t>RTB004-S1</t>
  </si>
  <si>
    <t>RTB005-S1</t>
  </si>
  <si>
    <t>RTB006-S1</t>
  </si>
  <si>
    <t>RTB007-S1</t>
  </si>
  <si>
    <t>RTB008-S1</t>
  </si>
  <si>
    <t>RTB009-S1</t>
  </si>
  <si>
    <t>RTB010-S1</t>
  </si>
  <si>
    <t>RTB011-S1</t>
  </si>
  <si>
    <t>RTB012-S1</t>
  </si>
  <si>
    <t>RTB013-S1</t>
  </si>
  <si>
    <t>RTB014-S1</t>
  </si>
  <si>
    <t>RTB015-S1</t>
  </si>
  <si>
    <t>RTB016-S1</t>
  </si>
  <si>
    <t>RTB017-S1</t>
  </si>
  <si>
    <t>RTB018-S1</t>
  </si>
  <si>
    <t>RTB019-S1</t>
  </si>
  <si>
    <t>RTB020-S1</t>
  </si>
  <si>
    <t>RTB021-S1</t>
  </si>
  <si>
    <t>RTB022-S1</t>
  </si>
  <si>
    <t>RTB023-S1</t>
  </si>
  <si>
    <t>RTB024-S1</t>
  </si>
  <si>
    <t>RTB025-S1</t>
  </si>
  <si>
    <t>RTB026-S1</t>
  </si>
  <si>
    <t>RTB027-S1</t>
  </si>
  <si>
    <t>RTB028-S1</t>
  </si>
  <si>
    <t>RTB029-S1</t>
  </si>
  <si>
    <t>RTB030-S1</t>
  </si>
  <si>
    <t>RTB031-S1</t>
  </si>
  <si>
    <t>RTB032-S1</t>
  </si>
  <si>
    <t>RTB033-S1</t>
  </si>
  <si>
    <t>RTB034-S1</t>
  </si>
  <si>
    <t>RTB035-S1</t>
  </si>
  <si>
    <t>RTB036-S1</t>
  </si>
  <si>
    <t>RTB037-S1</t>
  </si>
  <si>
    <t>RTB038-S1</t>
  </si>
  <si>
    <t>RTB039-S1</t>
  </si>
  <si>
    <t>RTB040-S1</t>
  </si>
  <si>
    <t>RTB041-S1</t>
  </si>
  <si>
    <t>RTB042-S1</t>
  </si>
  <si>
    <t>RTB043-S1</t>
  </si>
  <si>
    <t>RTB044-S1</t>
  </si>
  <si>
    <t>RTB045-S1</t>
  </si>
  <si>
    <t>RTB046-S1</t>
  </si>
  <si>
    <t>RTB047-S1</t>
  </si>
  <si>
    <t>RTB048-S1</t>
  </si>
  <si>
    <t>RTB049-S1</t>
  </si>
  <si>
    <t>RTB050-S1</t>
  </si>
  <si>
    <t>RTB051-S1</t>
  </si>
  <si>
    <t>RTB052-S1</t>
  </si>
  <si>
    <t>RTB053-S1</t>
  </si>
  <si>
    <t>RTB054-S1</t>
  </si>
  <si>
    <t>RTB055-S1</t>
  </si>
  <si>
    <t>RTB055-S2</t>
  </si>
  <si>
    <t>RTB056-S1</t>
  </si>
  <si>
    <t>RTB057-S1</t>
  </si>
  <si>
    <t>RTB058-S1</t>
  </si>
  <si>
    <t>RTB059-S1</t>
  </si>
  <si>
    <t>RTB060-S1</t>
  </si>
  <si>
    <t>RTB061-S1</t>
  </si>
  <si>
    <t>RTB062-S1</t>
  </si>
  <si>
    <t>RTB063-S1</t>
  </si>
  <si>
    <t>RTB064-S1</t>
  </si>
  <si>
    <t>RTB065-S1</t>
  </si>
  <si>
    <t>RTB066-S1</t>
  </si>
  <si>
    <t>RTB067-S1</t>
  </si>
  <si>
    <t>RTB068-S1</t>
  </si>
  <si>
    <t>RTB069-S1</t>
  </si>
  <si>
    <t>RTB070-S1</t>
  </si>
  <si>
    <t>RTB002-BEPA</t>
  </si>
  <si>
    <t>RTB002-FRPE</t>
  </si>
  <si>
    <t>RTB002-POTR</t>
  </si>
  <si>
    <t>RTB003-ACSP</t>
  </si>
  <si>
    <t>RTB003-ARsp.</t>
  </si>
  <si>
    <t>RTB003-BEPA</t>
  </si>
  <si>
    <t>RTB005-BEPA</t>
  </si>
  <si>
    <t>RTB005-CORU</t>
  </si>
  <si>
    <t>RTB005-POGR</t>
  </si>
  <si>
    <t>RTB005-QURU</t>
  </si>
  <si>
    <t>RTB009-ACSA</t>
  </si>
  <si>
    <t>RTB009-BEPA</t>
  </si>
  <si>
    <t>RTB010-ANGE</t>
  </si>
  <si>
    <t>RTB010-BRsp.</t>
  </si>
  <si>
    <t>RTB010-FRPE</t>
  </si>
  <si>
    <t>RTB010-grass71</t>
  </si>
  <si>
    <t>RTB010-QUMA</t>
  </si>
  <si>
    <t>RTB011-FRPE</t>
  </si>
  <si>
    <t>RTB011-OSVI</t>
  </si>
  <si>
    <t>RTB011-QUMA</t>
  </si>
  <si>
    <t>RTB012-CEOC</t>
  </si>
  <si>
    <t>RTB014-SCSC</t>
  </si>
  <si>
    <t>RTB018-CEOC</t>
  </si>
  <si>
    <t>RTB019-OSVI</t>
  </si>
  <si>
    <t>RTB019-QUMA</t>
  </si>
  <si>
    <t>RTB019-TIAM</t>
  </si>
  <si>
    <t>RTB023-BOGR</t>
  </si>
  <si>
    <t>RTB024-FRPE</t>
  </si>
  <si>
    <t>RTB028-CEOC</t>
  </si>
  <si>
    <t>RTB030-BOGR</t>
  </si>
  <si>
    <t>RTB031-PRAM</t>
  </si>
  <si>
    <t>RTB033-BOGR</t>
  </si>
  <si>
    <t>RTB034-BOGR</t>
  </si>
  <si>
    <t>RTB036-BOLA</t>
  </si>
  <si>
    <t>RTB038-aster93</t>
  </si>
  <si>
    <t>RTB038-ERAN</t>
  </si>
  <si>
    <t>RTB039-ULPU</t>
  </si>
  <si>
    <t>RTB040-ANGE</t>
  </si>
  <si>
    <t>RTB041-BOGR</t>
  </si>
  <si>
    <t>RTB041-ULCR</t>
  </si>
  <si>
    <t>RTB043-CELA</t>
  </si>
  <si>
    <t>RTB043-PAsp.</t>
  </si>
  <si>
    <t>RTB043-ULCR</t>
  </si>
  <si>
    <t>RTB049-BOsp.</t>
  </si>
  <si>
    <t>RTB049-CHLI</t>
  </si>
  <si>
    <t>RTB051-BOGR</t>
  </si>
  <si>
    <t>RTB051-CELA</t>
  </si>
  <si>
    <t>RTB051-PRGL</t>
  </si>
  <si>
    <t>RTB057-PRGL</t>
  </si>
  <si>
    <t>RTB060-BETR</t>
  </si>
  <si>
    <t>RTB060-CELA</t>
  </si>
  <si>
    <t>RTB060-PRGL</t>
  </si>
  <si>
    <t>RTB068-CELA</t>
  </si>
  <si>
    <t>RTB068-PRGL</t>
  </si>
  <si>
    <t>Celerier et al., 2009</t>
  </si>
  <si>
    <t>Mignaloux-Beauvoir, France</t>
  </si>
  <si>
    <t>Luvic Cambisol</t>
  </si>
  <si>
    <t>Grassland</t>
  </si>
  <si>
    <t>A1</t>
  </si>
  <si>
    <t>A2</t>
  </si>
  <si>
    <t>B</t>
  </si>
  <si>
    <t>Chikaraishi and Naraoka, 2006</t>
  </si>
  <si>
    <t>Lake Haruna, Japan</t>
  </si>
  <si>
    <t>Spring</t>
  </si>
  <si>
    <t>Autumn</t>
  </si>
  <si>
    <t>Soil</t>
  </si>
  <si>
    <t>Fresh_leaves</t>
  </si>
  <si>
    <t>Acer argutum</t>
  </si>
  <si>
    <t>Acer carpinifolium</t>
  </si>
  <si>
    <t>25-35</t>
  </si>
  <si>
    <t>25-33</t>
  </si>
  <si>
    <t>Ficken et al., 1998</t>
  </si>
  <si>
    <t>Hirave et al., 2020</t>
  </si>
  <si>
    <t>Howard et al., 2018</t>
  </si>
  <si>
    <t>Huang et al., 1996</t>
  </si>
  <si>
    <t>Lehtonen and Ketola, 1993</t>
  </si>
  <si>
    <t>Lei et al., 2010</t>
  </si>
  <si>
    <t>Lemma et al., 2019</t>
  </si>
  <si>
    <t>Li et al., 2018</t>
  </si>
  <si>
    <t>Marseille et al., 1999</t>
  </si>
  <si>
    <t>Naafs et al., 2004</t>
  </si>
  <si>
    <t>Otto and Simpson., 2005</t>
  </si>
  <si>
    <t>van der Voort et al., 2017</t>
  </si>
  <si>
    <t>Xie et al., 2004</t>
  </si>
  <si>
    <t>Zhang et al., 2017</t>
  </si>
  <si>
    <t>Juniperus thurifera, Poaceae.</t>
  </si>
  <si>
    <t>CPI=ΣRA(odd carbon-numbered homologues) /ΣRA(even carbon-numbered homologues)</t>
  </si>
  <si>
    <t>Brown Chernozem</t>
  </si>
  <si>
    <t>Dark Brown Chernozem</t>
  </si>
  <si>
    <t>Dark Gray Chernozem</t>
  </si>
  <si>
    <t>Eutric Brunisol</t>
  </si>
  <si>
    <t>Lethbridge, Alberta, Canada</t>
  </si>
  <si>
    <t>Strathcona County, Alberta, Canada</t>
  </si>
  <si>
    <t>Hinton, Alberta, Canada</t>
  </si>
  <si>
    <t>6-6.9</t>
  </si>
  <si>
    <t>Agropyron smithii</t>
  </si>
  <si>
    <t xml:space="preserve">Populus tremula </t>
  </si>
  <si>
    <t>Pinus contorta</t>
  </si>
  <si>
    <t>23-31</t>
  </si>
  <si>
    <t>25-31</t>
  </si>
  <si>
    <t>23-27</t>
  </si>
  <si>
    <t>27-29</t>
  </si>
  <si>
    <t>27-31</t>
  </si>
  <si>
    <t>29-31</t>
  </si>
  <si>
    <t>Ah</t>
  </si>
  <si>
    <t>O</t>
  </si>
  <si>
    <t>Massif Central, France</t>
  </si>
  <si>
    <t>Nguyen Tu et al., 2001</t>
  </si>
  <si>
    <t>December</t>
  </si>
  <si>
    <t>January</t>
  </si>
  <si>
    <t>Plant sample type</t>
  </si>
  <si>
    <t>21-35</t>
  </si>
  <si>
    <t>Total lipids %</t>
  </si>
  <si>
    <t>Sapine</t>
  </si>
  <si>
    <t>OL1</t>
  </si>
  <si>
    <t>ND</t>
  </si>
  <si>
    <t>OL2</t>
  </si>
  <si>
    <t>OF</t>
  </si>
  <si>
    <t>OH</t>
  </si>
  <si>
    <t>A11</t>
  </si>
  <si>
    <t>A13</t>
  </si>
  <si>
    <t>A14</t>
  </si>
  <si>
    <t>Latte</t>
  </si>
  <si>
    <t>OL</t>
  </si>
  <si>
    <t>Piceaabies</t>
  </si>
  <si>
    <t>A12</t>
  </si>
  <si>
    <t>A15</t>
  </si>
  <si>
    <t>Cloutasses</t>
  </si>
  <si>
    <t>A1/B</t>
  </si>
  <si>
    <t>Fresh leaves</t>
  </si>
  <si>
    <t>Fresh needles</t>
  </si>
  <si>
    <t>Picea abies</t>
  </si>
  <si>
    <t>Grass roots and rhizomes</t>
  </si>
  <si>
    <t>23-30</t>
  </si>
  <si>
    <t>21-31</t>
  </si>
  <si>
    <t>21-29</t>
  </si>
  <si>
    <t>October</t>
  </si>
  <si>
    <t>1300-1500</t>
  </si>
  <si>
    <t>Mont-Lozère, France</t>
  </si>
  <si>
    <t>Ranker and Dystric Podzoluvisol</t>
  </si>
  <si>
    <t>Vaccinium myrtillus</t>
  </si>
  <si>
    <t>Calluna vulgaris</t>
  </si>
  <si>
    <t>Sorbus aucuparia</t>
  </si>
  <si>
    <t>Deschampsia flexuosa</t>
  </si>
  <si>
    <t>Oxalis acetosella</t>
  </si>
  <si>
    <t>Festuca ovina</t>
  </si>
  <si>
    <t>Festuca rubra</t>
  </si>
  <si>
    <t>Nardus stricta</t>
  </si>
  <si>
    <t>Cytisus purgans</t>
  </si>
  <si>
    <t>2a</t>
  </si>
  <si>
    <t>2b</t>
  </si>
  <si>
    <t>Fresh material</t>
  </si>
  <si>
    <t>Forest Hill Cemetery</t>
  </si>
  <si>
    <t>Koochiching State Forest</t>
  </si>
  <si>
    <t>Gronwoldt Landing</t>
  </si>
  <si>
    <t>Margie Cemetery</t>
  </si>
  <si>
    <t>Lake Bemidji State Park</t>
  </si>
  <si>
    <t>Evergreen Cemetery</t>
  </si>
  <si>
    <t>Itasca State Park, LaSalle Trail</t>
    <phoneticPr fontId="0" type="noConversion"/>
  </si>
  <si>
    <t>Itasca State Park, Old Pioneer Cemetery</t>
    <phoneticPr fontId="0" type="noConversion"/>
  </si>
  <si>
    <t>Itasca State Park, Two Spot Trail</t>
    <phoneticPr fontId="0" type="noConversion"/>
  </si>
  <si>
    <t>Glendalough State Park</t>
  </si>
  <si>
    <t>Inspiration Peak</t>
  </si>
  <si>
    <t>Glacial Lakes State Park</t>
  </si>
  <si>
    <t>Six Mile Grove Lutheran Cemetery</t>
  </si>
  <si>
    <t>Upper Sioux Agency State Park</t>
  </si>
  <si>
    <t>Camden State Park</t>
  </si>
  <si>
    <t>St. Joseph Cemetery</t>
  </si>
  <si>
    <t>Split Rock Creek State Park</t>
  </si>
  <si>
    <t>Pallisades State Park</t>
  </si>
  <si>
    <t>Newton Hills State Park</t>
  </si>
  <si>
    <t>Union Grove State Park</t>
  </si>
  <si>
    <t>Clay Point Cemetery</t>
  </si>
  <si>
    <t>Thabor Cemetery</t>
  </si>
  <si>
    <t>Redwing SWMA</t>
    <phoneticPr fontId="0" type="noConversion"/>
  </si>
  <si>
    <t>Mount Pleasant Cemetery</t>
  </si>
  <si>
    <t>Davis Creek SWMA</t>
    <phoneticPr fontId="0" type="noConversion"/>
  </si>
  <si>
    <t>Loup Junction SWMA</t>
    <phoneticPr fontId="0" type="noConversion"/>
  </si>
  <si>
    <t>Majors Cemetery</t>
  </si>
  <si>
    <t>Fort Kearney State Recreational Area</t>
  </si>
  <si>
    <t>Trinity-St. Peter's Lutheran Cemetery</t>
  </si>
  <si>
    <t>Limestone Bluffs SWMA</t>
    <phoneticPr fontId="0" type="noConversion"/>
  </si>
  <si>
    <t>Reamsville Cemetery</t>
  </si>
  <si>
    <t>Hammond Cemetery</t>
  </si>
  <si>
    <t>Cole Cemetery</t>
  </si>
  <si>
    <t>Schoenfeld Cemetery</t>
  </si>
  <si>
    <t>Mennonite Memorial Cemetery</t>
  </si>
  <si>
    <t>Texas Lake WMA</t>
    <phoneticPr fontId="0" type="noConversion"/>
  </si>
  <si>
    <t>Pratt Sandhills WMA</t>
    <phoneticPr fontId="0" type="noConversion"/>
  </si>
  <si>
    <t>Wellsford Cemetery</t>
  </si>
  <si>
    <t>Chinn Cemetery</t>
  </si>
  <si>
    <t>Alabaster Caverns State Park</t>
  </si>
  <si>
    <t>Freedom Cemetery</t>
  </si>
  <si>
    <t>Little Sahara State Park</t>
  </si>
  <si>
    <t>Persimmon Cemetery</t>
  </si>
  <si>
    <t>Trail Cemetery</t>
  </si>
  <si>
    <t>Black Kettle National Grassland</t>
  </si>
  <si>
    <t>Sayre-Doxey Cemetery</t>
  </si>
  <si>
    <t>Whitehorse Cemetery</t>
  </si>
  <si>
    <t>Antioch Cemetery</t>
  </si>
  <si>
    <t>Copper Breaks State Park</t>
  </si>
  <si>
    <t>Truscott Cemetery</t>
  </si>
  <si>
    <t>Capron Cemetery</t>
  </si>
  <si>
    <t>Buffalo Gap Cemetery</t>
  </si>
  <si>
    <t>Abilene State Park</t>
  </si>
  <si>
    <t>Fort Chadbourne Cemetery</t>
  </si>
  <si>
    <t>San Angelo State Park, South</t>
    <phoneticPr fontId="0" type="noConversion"/>
  </si>
  <si>
    <t>Paint Rock Cemetery</t>
    <phoneticPr fontId="0" type="noConversion"/>
  </si>
  <si>
    <t>Fort McKavett Cemetery</t>
  </si>
  <si>
    <t>South Llano River State Park</t>
  </si>
  <si>
    <t>Rocksprings Cemetery</t>
  </si>
  <si>
    <t>Kickapoo Caverns State Park</t>
  </si>
  <si>
    <t>Concan Cemetery</t>
  </si>
  <si>
    <t>Frio Town Cemetery</t>
  </si>
  <si>
    <t>Choke Canyon State Park</t>
  </si>
  <si>
    <t>Rosita/Peña Cemetery</t>
  </si>
  <si>
    <t>Pedro Garza Zamora Cemetery</t>
  </si>
  <si>
    <t>Resaca de las Palmas State Park</t>
  </si>
  <si>
    <t>Sabal Palm Sanctuary</t>
  </si>
  <si>
    <t>Betula papyrifera</t>
  </si>
  <si>
    <t>Fraxinus pennsylvanica</t>
  </si>
  <si>
    <t>Populus tremuloides</t>
    <phoneticPr fontId="0" type="noConversion"/>
  </si>
  <si>
    <t>Acer spicatum</t>
  </si>
  <si>
    <t>Cornus rugosa</t>
  </si>
  <si>
    <t>Populus grandidentata</t>
  </si>
  <si>
    <t>Quercus rubra</t>
  </si>
  <si>
    <t>Acer saccharum</t>
  </si>
  <si>
    <t>Andropogon gerardii</t>
  </si>
  <si>
    <t>POACEAE sp.</t>
    <phoneticPr fontId="0" type="noConversion"/>
  </si>
  <si>
    <t>Quercus macrocarpa</t>
  </si>
  <si>
    <t>Ostrya virginiana</t>
  </si>
  <si>
    <t>Celtis occidentalis</t>
  </si>
  <si>
    <t>Schizachyrium scoparium</t>
  </si>
  <si>
    <t>Quercus macrocarpa</t>
    <phoneticPr fontId="0" type="noConversion"/>
  </si>
  <si>
    <t>Tilia americana</t>
  </si>
  <si>
    <t>Bouteloua gracilis</t>
  </si>
  <si>
    <t>Prunus americana</t>
  </si>
  <si>
    <t>Bothriochloa laguroides</t>
  </si>
  <si>
    <t>ASTERACEAE sp.</t>
    <phoneticPr fontId="0" type="noConversion"/>
  </si>
  <si>
    <t>Eriogonum annuum</t>
  </si>
  <si>
    <t>Ulmus pumila</t>
  </si>
  <si>
    <t>Ulmus crassifolia</t>
    <phoneticPr fontId="0" type="noConversion"/>
  </si>
  <si>
    <t>Celtis laevigata</t>
    <phoneticPr fontId="0" type="noConversion"/>
  </si>
  <si>
    <t>Chilopsis linearis</t>
  </si>
  <si>
    <t>Prosopis glandulosa</t>
  </si>
  <si>
    <t>Berberis trifoliata</t>
  </si>
  <si>
    <t>18-36</t>
  </si>
  <si>
    <t>19-36</t>
  </si>
  <si>
    <t>17-37</t>
  </si>
  <si>
    <t>19-37</t>
  </si>
  <si>
    <t>18-37</t>
  </si>
  <si>
    <t>17-39</t>
  </si>
  <si>
    <t>19-39</t>
  </si>
  <si>
    <t>18-39</t>
  </si>
  <si>
    <t>20-39</t>
  </si>
  <si>
    <t>22-39</t>
  </si>
  <si>
    <t>21-39</t>
  </si>
  <si>
    <t>20-37</t>
  </si>
  <si>
    <t>21-37</t>
  </si>
  <si>
    <t>17-35</t>
  </si>
  <si>
    <t>18-38</t>
  </si>
  <si>
    <t>18-35</t>
  </si>
  <si>
    <t>16-35</t>
  </si>
  <si>
    <t>20-35</t>
  </si>
  <si>
    <t>19-34</t>
  </si>
  <si>
    <t>16-37</t>
  </si>
  <si>
    <t>Senescent material</t>
  </si>
  <si>
    <t>Feng and Simpson, 2007; Otto et al., 2005</t>
  </si>
  <si>
    <t>Edmonton, Alberta, Canada</t>
  </si>
  <si>
    <t>University of Alberta Ellerslie Research Station</t>
  </si>
  <si>
    <t>Dark brown chernozem</t>
  </si>
  <si>
    <t>Black chernozem</t>
  </si>
  <si>
    <t>Eluviated black chernozem</t>
  </si>
  <si>
    <t>Bm</t>
  </si>
  <si>
    <t>Cca</t>
  </si>
  <si>
    <t>24-33</t>
  </si>
  <si>
    <t>24-31</t>
  </si>
  <si>
    <t>S. fuscum (moss)</t>
  </si>
  <si>
    <t>H. selago (moss)</t>
  </si>
  <si>
    <t>C. bigelowii (sedge)</t>
  </si>
  <si>
    <t>V. vitis-idaea (ericaceae)</t>
  </si>
  <si>
    <t>E. nigrum (ericaceae)</t>
  </si>
  <si>
    <t>C. uncialis (lichen)</t>
  </si>
  <si>
    <t>C. arbuscula (lichen)</t>
  </si>
  <si>
    <t xml:space="preserve">S. globosus (lichen) </t>
  </si>
  <si>
    <t>C. islandica (lichen)</t>
  </si>
  <si>
    <t>Moine Mhor, Scotland</t>
  </si>
  <si>
    <t>Racomitrium lanuginosum</t>
  </si>
  <si>
    <t>Sphagnum capillifolium</t>
  </si>
  <si>
    <t>Southern Black Forest (Germany)</t>
  </si>
  <si>
    <t>Lake Baldegg catchment (Switzerland)</t>
  </si>
  <si>
    <t>Upper Sûre Lake catchment (Luxembourg)</t>
  </si>
  <si>
    <t>Stagnosol</t>
  </si>
  <si>
    <t>21-32</t>
  </si>
  <si>
    <t>Podzol</t>
  </si>
  <si>
    <t>Sphagnum quinquefarium</t>
  </si>
  <si>
    <t>Oi</t>
  </si>
  <si>
    <t>Oe</t>
  </si>
  <si>
    <t>A</t>
  </si>
  <si>
    <t>Oa</t>
  </si>
  <si>
    <t>Thuidium tamariscinum</t>
  </si>
  <si>
    <t>Quercus robur</t>
  </si>
  <si>
    <t>3-4.2</t>
  </si>
  <si>
    <t xml:space="preserve">NTABRT0004 </t>
  </si>
  <si>
    <t xml:space="preserve">NTADAC0001 </t>
  </si>
  <si>
    <t xml:space="preserve">NTAFIN0019 </t>
  </si>
  <si>
    <t xml:space="preserve">NTAFIN0022 </t>
  </si>
  <si>
    <t xml:space="preserve">NTAGFU0001 </t>
  </si>
  <si>
    <t xml:space="preserve">NTAGFU0008 </t>
  </si>
  <si>
    <t xml:space="preserve">NTAGFU0010 </t>
  </si>
  <si>
    <t xml:space="preserve">NTAGFU0017 </t>
  </si>
  <si>
    <t xml:space="preserve">NTAGFU0031 </t>
  </si>
  <si>
    <t xml:space="preserve">NTAGFU0040 </t>
  </si>
  <si>
    <t xml:space="preserve">SAASTP0001 </t>
  </si>
  <si>
    <t xml:space="preserve">SAASTP0004 </t>
  </si>
  <si>
    <t xml:space="preserve">SATFLB0005 </t>
  </si>
  <si>
    <t xml:space="preserve">SATFLB0008 </t>
  </si>
  <si>
    <t xml:space="preserve">SATFLB0010 </t>
  </si>
  <si>
    <t xml:space="preserve">SATFLB0012 </t>
  </si>
  <si>
    <t xml:space="preserve">SATFLB0014 </t>
  </si>
  <si>
    <t xml:space="preserve">SATFLB0015 </t>
  </si>
  <si>
    <t xml:space="preserve">SATKAN0001 </t>
  </si>
  <si>
    <t xml:space="preserve">SATKAN0002 </t>
  </si>
  <si>
    <t xml:space="preserve">NTA 001317 </t>
  </si>
  <si>
    <t xml:space="preserve">NTA 001318 </t>
  </si>
  <si>
    <t xml:space="preserve">NTA 001301 </t>
  </si>
  <si>
    <t xml:space="preserve">NTA 005954 </t>
  </si>
  <si>
    <t xml:space="preserve">NTA 006020 </t>
  </si>
  <si>
    <t xml:space="preserve">NTA 006042 </t>
  </si>
  <si>
    <t xml:space="preserve">NTA 000754 </t>
  </si>
  <si>
    <t xml:space="preserve">NTA 000784 </t>
  </si>
  <si>
    <t xml:space="preserve">NTA 000761 </t>
  </si>
  <si>
    <t xml:space="preserve">NTA 000962 </t>
  </si>
  <si>
    <t xml:space="preserve">NTA 000960 </t>
  </si>
  <si>
    <t xml:space="preserve">NTA 000964 </t>
  </si>
  <si>
    <t xml:space="preserve">NTA 001525 </t>
  </si>
  <si>
    <t xml:space="preserve">NTA 001524 </t>
  </si>
  <si>
    <t xml:space="preserve">NTA 001531 </t>
  </si>
  <si>
    <t xml:space="preserve">NTA 002012 </t>
  </si>
  <si>
    <t xml:space="preserve">NTA 002018 </t>
  </si>
  <si>
    <t xml:space="preserve">NTA 002011 </t>
  </si>
  <si>
    <t xml:space="preserve">NTA 002136 </t>
  </si>
  <si>
    <t xml:space="preserve">NTA 002140 </t>
  </si>
  <si>
    <t xml:space="preserve">NTA 002610 </t>
  </si>
  <si>
    <t xml:space="preserve">NTA 002681 </t>
  </si>
  <si>
    <t xml:space="preserve">NTA 002634 </t>
  </si>
  <si>
    <t xml:space="preserve">NTA 003588 </t>
  </si>
  <si>
    <t xml:space="preserve">NTA 003622 </t>
  </si>
  <si>
    <t xml:space="preserve">NTA 003613 </t>
  </si>
  <si>
    <t xml:space="preserve">NTA 003995 </t>
  </si>
  <si>
    <t xml:space="preserve">NTA 004200 </t>
  </si>
  <si>
    <t xml:space="preserve">NTA 003965 </t>
  </si>
  <si>
    <t xml:space="preserve">SAA 000294 </t>
  </si>
  <si>
    <t xml:space="preserve">SAA 000250 </t>
  </si>
  <si>
    <t xml:space="preserve">SAA 000338 </t>
  </si>
  <si>
    <t xml:space="preserve">SAA 000019 </t>
  </si>
  <si>
    <t xml:space="preserve">SAA 000016 </t>
  </si>
  <si>
    <t xml:space="preserve">SAA 000022 </t>
  </si>
  <si>
    <t xml:space="preserve">SAT 000287 </t>
  </si>
  <si>
    <t xml:space="preserve">SAT 000316 </t>
  </si>
  <si>
    <t xml:space="preserve">SAT 000286 </t>
  </si>
  <si>
    <t xml:space="preserve">SAT 000424 </t>
  </si>
  <si>
    <t xml:space="preserve">SAT 000419 </t>
  </si>
  <si>
    <t xml:space="preserve">SAT 000401 </t>
  </si>
  <si>
    <t xml:space="preserve">SAT 000552 </t>
  </si>
  <si>
    <t xml:space="preserve">SAT 000550 </t>
  </si>
  <si>
    <t xml:space="preserve">SAT 000535 </t>
  </si>
  <si>
    <t xml:space="preserve">SAT 000649 </t>
  </si>
  <si>
    <t xml:space="preserve">SAT 000657 </t>
  </si>
  <si>
    <t xml:space="preserve">SAT 000630 </t>
  </si>
  <si>
    <t xml:space="preserve">SAT 000791 </t>
  </si>
  <si>
    <t xml:space="preserve">SAT 000775 </t>
  </si>
  <si>
    <t xml:space="preserve">SAT 000746 </t>
  </si>
  <si>
    <t xml:space="preserve">SAT 000860 </t>
  </si>
  <si>
    <t xml:space="preserve">SAT 000866 </t>
  </si>
  <si>
    <t xml:space="preserve">SAT 000816 </t>
  </si>
  <si>
    <t xml:space="preserve">SAT 000167 </t>
  </si>
  <si>
    <t xml:space="preserve">SAT 000124 </t>
  </si>
  <si>
    <t xml:space="preserve">SAT 000122 </t>
  </si>
  <si>
    <t xml:space="preserve">SAT 000218 </t>
  </si>
  <si>
    <t xml:space="preserve">SAT 000207 </t>
  </si>
  <si>
    <t xml:space="preserve">SAT 000191 </t>
  </si>
  <si>
    <t xml:space="preserve">Burt Plain </t>
  </si>
  <si>
    <t xml:space="preserve">Darwin Coastal </t>
  </si>
  <si>
    <t xml:space="preserve">Finke </t>
  </si>
  <si>
    <t xml:space="preserve">Gulf Fall and Uplands </t>
  </si>
  <si>
    <t xml:space="preserve">Stony Plains </t>
  </si>
  <si>
    <t xml:space="preserve">Flinders Lofty Block </t>
  </si>
  <si>
    <t xml:space="preserve">Kanmantoo </t>
  </si>
  <si>
    <t xml:space="preserve">Triodia schinzii </t>
  </si>
  <si>
    <t xml:space="preserve">Aristida holathera </t>
  </si>
  <si>
    <t xml:space="preserve">Acacia aptaneura (or aneura) </t>
  </si>
  <si>
    <t xml:space="preserve">Sorghum plumosum </t>
  </si>
  <si>
    <t xml:space="preserve">Eucalyptus tetrodonta </t>
  </si>
  <si>
    <t xml:space="preserve">Eucalyptus miniata </t>
  </si>
  <si>
    <t xml:space="preserve">Cenchrus ciliaris </t>
  </si>
  <si>
    <t xml:space="preserve">Acacia estrophiolata </t>
  </si>
  <si>
    <t xml:space="preserve">Enchylaena tomentosa </t>
  </si>
  <si>
    <t xml:space="preserve">Enneapogon polyphyllus </t>
  </si>
  <si>
    <t xml:space="preserve">Aristida contorta </t>
  </si>
  <si>
    <t xml:space="preserve">Eremophila freelingii </t>
  </si>
  <si>
    <t xml:space="preserve">Aristida pruinosa </t>
  </si>
  <si>
    <t xml:space="preserve">Eucalyptus pruinosa </t>
  </si>
  <si>
    <t xml:space="preserve">Triodia pungens </t>
  </si>
  <si>
    <t xml:space="preserve">Fimbristylis dichotoma </t>
  </si>
  <si>
    <t xml:space="preserve">Eucalyptus leucophloia </t>
  </si>
  <si>
    <t xml:space="preserve">Chrysopogon fallax </t>
  </si>
  <si>
    <t xml:space="preserve">Schizachyrium fragile </t>
  </si>
  <si>
    <t xml:space="preserve">Melaleuca viridiflora </t>
  </si>
  <si>
    <t xml:space="preserve">Schizachyrium pachyarthron </t>
  </si>
  <si>
    <t xml:space="preserve">Petalostigma banksii </t>
  </si>
  <si>
    <t xml:space="preserve">Heteropogon contortus </t>
  </si>
  <si>
    <t xml:space="preserve">Acacia dimidiata </t>
  </si>
  <si>
    <t xml:space="preserve">Eucalyptus tectifica </t>
  </si>
  <si>
    <t xml:space="preserve">Eragrostis setifolia </t>
  </si>
  <si>
    <t xml:space="preserve">Maireana aphylla </t>
  </si>
  <si>
    <t xml:space="preserve">Acacia aneura var. tenuis </t>
  </si>
  <si>
    <t xml:space="preserve">Malvastrum americanum var. americanum </t>
  </si>
  <si>
    <t xml:space="preserve">Rutidosis helichrysoides subsp. Helichrysoides </t>
  </si>
  <si>
    <t xml:space="preserve">Sida fibulifera </t>
  </si>
  <si>
    <t xml:space="preserve">Chrysocephalum semipapposum </t>
  </si>
  <si>
    <t xml:space="preserve">Dodonaea viscosa subsp. angustissima </t>
  </si>
  <si>
    <t xml:space="preserve">Eucalyptus flindersii </t>
  </si>
  <si>
    <t xml:space="preserve">Triodia scariosa </t>
  </si>
  <si>
    <t xml:space="preserve">Cassinia laevis </t>
  </si>
  <si>
    <t xml:space="preserve">Casuarina pauper </t>
  </si>
  <si>
    <t xml:space="preserve">Rhagodia paradoxa </t>
  </si>
  <si>
    <t xml:space="preserve">Enchylaena tomentosa var. tomentosa </t>
  </si>
  <si>
    <t xml:space="preserve">Eucalyptus odorata </t>
  </si>
  <si>
    <t xml:space="preserve">Allocasuarina muelleriana subsp. Muelleriana </t>
  </si>
  <si>
    <t xml:space="preserve">Hibbertia crinita </t>
  </si>
  <si>
    <t xml:space="preserve">Eucalyptus fasciculosa </t>
  </si>
  <si>
    <t xml:space="preserve">Xanthorrhoea quadrangulata </t>
  </si>
  <si>
    <t xml:space="preserve">Allocasuarina verticillata </t>
  </si>
  <si>
    <t xml:space="preserve">Lepidosperma semiteres </t>
  </si>
  <si>
    <t xml:space="preserve">Eucalyptus obliqua </t>
  </si>
  <si>
    <t xml:space="preserve">Pultenaea involucrata </t>
  </si>
  <si>
    <t xml:space="preserve">Eucalyptus baxteri </t>
  </si>
  <si>
    <t xml:space="preserve">Hakea rostrata </t>
  </si>
  <si>
    <t>25-34</t>
  </si>
  <si>
    <t>27-35</t>
  </si>
  <si>
    <t>Huang et al., 1997</t>
  </si>
  <si>
    <t>Moor House Nature Reserve, UK</t>
  </si>
  <si>
    <t>750-775</t>
  </si>
  <si>
    <t>Lf</t>
  </si>
  <si>
    <t>Oh</t>
  </si>
  <si>
    <t>G</t>
  </si>
  <si>
    <t>A/E</t>
  </si>
  <si>
    <t>E</t>
  </si>
  <si>
    <t>Peaty gley</t>
  </si>
  <si>
    <t>Acid brown earth</t>
  </si>
  <si>
    <t>&lt;4.5</t>
  </si>
  <si>
    <t>16-33</t>
  </si>
  <si>
    <t>16-34</t>
  </si>
  <si>
    <t>16-36</t>
  </si>
  <si>
    <t>25,27</t>
  </si>
  <si>
    <t>Kaurastensuo bog (Lammi, southern Finland)</t>
  </si>
  <si>
    <t>Norrbomuren fen (Gävleborg county, eastern Sweden)</t>
  </si>
  <si>
    <t>Ahvenjärvenvuoma mire (Kittilä, northern Finland)</t>
  </si>
  <si>
    <t>Suurisuo mire (Janakkala, southern
Finland)</t>
  </si>
  <si>
    <t>Sphagnum, Carex</t>
  </si>
  <si>
    <t>Sphagnum</t>
  </si>
  <si>
    <t>Bryales</t>
  </si>
  <si>
    <t>Carex, Bryales</t>
  </si>
  <si>
    <t>Xinglong Mountain</t>
  </si>
  <si>
    <t>Late autumn</t>
  </si>
  <si>
    <t>Populus davidialga</t>
  </si>
  <si>
    <t>Picea wolsonii</t>
  </si>
  <si>
    <t>Picea crassifolia</t>
  </si>
  <si>
    <t>Entodon sp., Hygrohypnum sp.</t>
  </si>
  <si>
    <t>Stipa bungeuna, Stipa bungeunsis</t>
  </si>
  <si>
    <t>15-34</t>
  </si>
  <si>
    <t>Schäfer et al., 2016</t>
  </si>
  <si>
    <t>Stout, 2020</t>
  </si>
  <si>
    <t>Struck et al., 2020</t>
  </si>
  <si>
    <t>Trigui et al., 2019</t>
  </si>
  <si>
    <t>Wu et al., 2019</t>
  </si>
  <si>
    <t>Yao et al., 2019</t>
  </si>
  <si>
    <t>Bale Mountains, Ethiopia</t>
  </si>
  <si>
    <t>15-37</t>
  </si>
  <si>
    <t>15-35</t>
  </si>
  <si>
    <t>????</t>
  </si>
  <si>
    <t>February</t>
  </si>
  <si>
    <t>Erica arborea</t>
  </si>
  <si>
    <t>Erica  arborea</t>
  </si>
  <si>
    <t xml:space="preserve">Erica arborea </t>
  </si>
  <si>
    <t>Erica trimera</t>
  </si>
  <si>
    <t xml:space="preserve">Erica trimera  </t>
  </si>
  <si>
    <t xml:space="preserve">Kniphofia foliosa </t>
  </si>
  <si>
    <t>Alchemilla spp.</t>
  </si>
  <si>
    <t xml:space="preserve">Alchemilla spp. </t>
  </si>
  <si>
    <t>Helichrysum splendidum</t>
  </si>
  <si>
    <t>Lobelia rhynchopetalum</t>
  </si>
  <si>
    <t>Of</t>
  </si>
  <si>
    <t>YC-1</t>
  </si>
  <si>
    <t>China</t>
  </si>
  <si>
    <t>July</t>
  </si>
  <si>
    <t>YC-2</t>
  </si>
  <si>
    <t>YC-3</t>
  </si>
  <si>
    <t>YC-4</t>
  </si>
  <si>
    <t>HN-1</t>
  </si>
  <si>
    <t>HN-2</t>
  </si>
  <si>
    <t>HN-3</t>
  </si>
  <si>
    <t>DJH-1</t>
  </si>
  <si>
    <t>DJH-2</t>
  </si>
  <si>
    <t>DJH-3</t>
  </si>
  <si>
    <t>DJH-4</t>
  </si>
  <si>
    <t>DJH-5</t>
  </si>
  <si>
    <t>SWGT-1</t>
  </si>
  <si>
    <t>SWGT-2</t>
  </si>
  <si>
    <t>SWGT-3</t>
  </si>
  <si>
    <t>Sphagnum recurvum</t>
  </si>
  <si>
    <t>Sphagnum palustre</t>
  </si>
  <si>
    <t>Sphagnum jensenii</t>
  </si>
  <si>
    <t>Sphagnum magellanicum</t>
  </si>
  <si>
    <t>Sphagnum cuspidatulum</t>
  </si>
  <si>
    <t>Sphagnum multifibrosum</t>
  </si>
  <si>
    <t>Sphagnum acutifolioides</t>
  </si>
  <si>
    <t>Sphagnum compactum</t>
  </si>
  <si>
    <t>Sphagnum portoricense</t>
  </si>
  <si>
    <t>Mountain Laji</t>
  </si>
  <si>
    <t>Mountain Anizhihai</t>
  </si>
  <si>
    <t>Kobresia humilis</t>
  </si>
  <si>
    <t>Potentilla fruticosa,
Stipa purpurea, Carex dispalata, Kobresia pygmaea,
Kobresia humilis, Elymus nutans, polygonum vivparum,
Polygonum sibiricum, Festuca ovina, Caragana sinica,
Taraxacum mongolicum, Leontopodium nanum, and
Poa pratensis.</t>
  </si>
  <si>
    <t>26-33</t>
  </si>
  <si>
    <t>Bolton Fell Moss, Cumbria</t>
  </si>
  <si>
    <t>23, 31</t>
  </si>
  <si>
    <t>Poaceae</t>
  </si>
  <si>
    <t>Kniphofia foliosa</t>
  </si>
  <si>
    <t>21-34</t>
  </si>
  <si>
    <t>Agrostis capillaris</t>
  </si>
  <si>
    <t>Anthoxanthum odoratum</t>
  </si>
  <si>
    <t>Halocarpus bidwillii</t>
  </si>
  <si>
    <t>Chionochloa rigida</t>
  </si>
  <si>
    <t>Coprosma petriei</t>
  </si>
  <si>
    <t>Phyllocladus alpinus</t>
  </si>
  <si>
    <t>Dracophyllum pronum</t>
  </si>
  <si>
    <t>Festuca novae-zelandiae</t>
  </si>
  <si>
    <t>Hieracium lepidulum</t>
  </si>
  <si>
    <t>Leucopogon fraseri</t>
  </si>
  <si>
    <t>Fuscospora cliffortioides</t>
  </si>
  <si>
    <t>Melicytus alpinus</t>
  </si>
  <si>
    <t>Podocarpus laetus</t>
  </si>
  <si>
    <t>Pilosella officinarum</t>
  </si>
  <si>
    <t>Poa cita</t>
  </si>
  <si>
    <t>Raoulia subsericea</t>
  </si>
  <si>
    <t>Fuscospora fusca</t>
  </si>
  <si>
    <t>Lophozonia menziesii</t>
  </si>
  <si>
    <t>Halocarpus bidwillii Soil</t>
  </si>
  <si>
    <t>Phyllocladus alpinus Soil</t>
  </si>
  <si>
    <t>Pilosella officinarum Soil</t>
  </si>
  <si>
    <t>Anthoxanthum odoratum Soil</t>
  </si>
  <si>
    <t>Coprosma petriei Soil</t>
  </si>
  <si>
    <t>Raoulia subsericea Soil</t>
  </si>
  <si>
    <t>Festuca novae-zelandiae Soil</t>
  </si>
  <si>
    <t>Hieracium lepidulum Soil</t>
  </si>
  <si>
    <t>Chionochloa rigida Soil</t>
  </si>
  <si>
    <t>Leucopogon fraseri Soil</t>
  </si>
  <si>
    <t>Dracophyllum pronum Soil</t>
  </si>
  <si>
    <t>Poa cita Soil</t>
  </si>
  <si>
    <t>Melicytus alpinus Soil</t>
  </si>
  <si>
    <t>Agrostis capillaris Soil</t>
  </si>
  <si>
    <t>Fuscospora cliffortioides Soil</t>
  </si>
  <si>
    <t>Podocarpus laetus Soil</t>
  </si>
  <si>
    <t>Fuscospora fusca Soil</t>
  </si>
  <si>
    <t>Lophozonia menziesii Soil</t>
  </si>
  <si>
    <t>Fuscospora fusca dominated Soil</t>
  </si>
  <si>
    <t>Chionochloa rigida dominated Soil</t>
  </si>
  <si>
    <t>Leucopogon fraseri dominated Soil</t>
  </si>
  <si>
    <t>Poa cita dominated Soil</t>
  </si>
  <si>
    <t>Agrostis capillaris dominated Soil</t>
  </si>
  <si>
    <t>Melicytus alpinus dominated Soil</t>
  </si>
  <si>
    <t>Typic Haplorthods</t>
  </si>
  <si>
    <t>9C-11C</t>
  </si>
  <si>
    <t>600-900</t>
  </si>
  <si>
    <t>August</t>
  </si>
  <si>
    <t>West Otago, South Island, New Zealand</t>
  </si>
  <si>
    <t>Madeira Island (Portugal)</t>
  </si>
  <si>
    <t>Andisol</t>
  </si>
  <si>
    <t>Senescent leaves</t>
  </si>
  <si>
    <t>BRO</t>
  </si>
  <si>
    <t>HUB</t>
  </si>
  <si>
    <t>HUG</t>
  </si>
  <si>
    <t>HUM</t>
  </si>
  <si>
    <t>HUR</t>
  </si>
  <si>
    <t>KOC</t>
  </si>
  <si>
    <t>L01</t>
  </si>
  <si>
    <t>L02</t>
  </si>
  <si>
    <t>L03</t>
  </si>
  <si>
    <t>L04</t>
  </si>
  <si>
    <t>L05</t>
  </si>
  <si>
    <t>L06</t>
  </si>
  <si>
    <t>L07</t>
  </si>
  <si>
    <t>L08</t>
  </si>
  <si>
    <t>L09</t>
  </si>
  <si>
    <t>L10</t>
  </si>
  <si>
    <t>L11</t>
  </si>
  <si>
    <t>L12</t>
  </si>
  <si>
    <t>L13</t>
  </si>
  <si>
    <t>L14</t>
  </si>
  <si>
    <t>L15</t>
  </si>
  <si>
    <t>L16</t>
  </si>
  <si>
    <t>L16-1</t>
  </si>
  <si>
    <t>L16-2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</si>
  <si>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</si>
  <si>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</si>
  <si>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</si>
  <si>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</si>
  <si>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</si>
  <si>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</si>
  <si>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</si>
  <si>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</si>
  <si>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</si>
  <si>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</si>
  <si>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L26-1</t>
  </si>
  <si>
    <t>L26-2</t>
  </si>
  <si>
    <t>Ah1</t>
  </si>
  <si>
    <t>Ah2</t>
  </si>
  <si>
    <t>Rubiaceae, Poaceae, Ranunculaceae, Fabaceae, Apiaceae, Rosaceae</t>
  </si>
  <si>
    <t>Brachypodium pinnatum, Bromus erectus, other Poaceae</t>
  </si>
  <si>
    <t>Brachypodium pinnatum, other Poaceae, Lamiaceae, Asteraceae, Fabaceae, Rubiaceae, Apiaceae, Apiaceae</t>
  </si>
  <si>
    <t>Poaceae e Festuca rupicola, Ranunculales, Plantaginaceae, Lamiaceae, Polygonaceae, Rosaceae, Convolvulaceae</t>
  </si>
  <si>
    <t>Fragaria sp., Festuca pallens</t>
  </si>
  <si>
    <t>Mowed grassland. Surroundings characterised by agriculture</t>
  </si>
  <si>
    <t>Extensively used grassland</t>
  </si>
  <si>
    <t>Mowed meadow</t>
  </si>
  <si>
    <t>Grassland stripe in cultivated area</t>
  </si>
  <si>
    <t>Cultivated meadow, mowed. Intensive agricultural use</t>
  </si>
  <si>
    <t>Cultivated meadow, next to a forest</t>
  </si>
  <si>
    <t>Cultivated meadow</t>
  </si>
  <si>
    <t>Mown grassland strip (approx. 30m) between forest and field</t>
  </si>
  <si>
    <t>Mowed meadow, agriculturally used</t>
  </si>
  <si>
    <t>spruce forest, steep hillside</t>
  </si>
  <si>
    <t>beech forest, close to fir stand</t>
  </si>
  <si>
    <t>fir forest</t>
  </si>
  <si>
    <t>beeches, oaks, limes, sparse pines</t>
  </si>
  <si>
    <t>glade, next to farmland and fruit trees (apple, plum)</t>
  </si>
  <si>
    <t>beech forest, sparse firs and oaks</t>
  </si>
  <si>
    <t>grassland in the valley, next to beech forest</t>
  </si>
  <si>
    <t>oak forest, sparse beeches, elms and pines</t>
  </si>
  <si>
    <t>beech forest, steep hillside</t>
  </si>
  <si>
    <t>sparse pine forest with grass layer</t>
  </si>
  <si>
    <t>sparse larch forest with grass layer</t>
  </si>
  <si>
    <t>beeches, acers, elms, oaks</t>
  </si>
  <si>
    <t>heath</t>
  </si>
  <si>
    <t>luxuriant spruce forest</t>
  </si>
  <si>
    <t>young beech forest at hillside, close to spruce stand</t>
  </si>
  <si>
    <t>heath, small shrubs, close to spruce stand, initially cleared</t>
  </si>
  <si>
    <t>birch forest with small oaks, sparse poplars, surrounded by farmland</t>
  </si>
  <si>
    <t>next to farm track</t>
  </si>
  <si>
    <t>beech-oak-forest</t>
  </si>
  <si>
    <t>spruce forest with larches</t>
  </si>
  <si>
    <t>cow pasture, sparse oaks</t>
  </si>
  <si>
    <t>acer forest with poplars, ashes and elder</t>
  </si>
  <si>
    <t>fir forest with swampy underground</t>
  </si>
  <si>
    <t>beech forest with sparse acers, birches, loamy underground</t>
  </si>
  <si>
    <t>spruce-pine-forest with moss layer</t>
  </si>
  <si>
    <t>oak forest, sparse birches and larches</t>
  </si>
  <si>
    <t>spruce forest, sparse birches, used as cattle run</t>
  </si>
  <si>
    <t>acers, oaks, beeches, sparse firs, on partly pebbly, partly humus-rich floor</t>
  </si>
  <si>
    <t>birch- and oak-belt at spruce forest edge, grass layer, also used as cattle run</t>
  </si>
  <si>
    <t>29,31</t>
  </si>
  <si>
    <t>LF4</t>
  </si>
  <si>
    <t>Missouri</t>
  </si>
  <si>
    <t>LF9</t>
  </si>
  <si>
    <t>LF13</t>
  </si>
  <si>
    <t>LF14</t>
  </si>
  <si>
    <t>LF18</t>
  </si>
  <si>
    <t>LF19</t>
  </si>
  <si>
    <t>LF20</t>
  </si>
  <si>
    <t>LF30</t>
  </si>
  <si>
    <t>LF35</t>
  </si>
  <si>
    <t>LF39</t>
  </si>
  <si>
    <t>LF43</t>
  </si>
  <si>
    <t>LF2</t>
  </si>
  <si>
    <t>LF7</t>
  </si>
  <si>
    <t>LF10</t>
  </si>
  <si>
    <t>LF21</t>
  </si>
  <si>
    <t>LF22</t>
  </si>
  <si>
    <t>LF25</t>
  </si>
  <si>
    <t>LF26</t>
  </si>
  <si>
    <t>LF28</t>
  </si>
  <si>
    <t>LF32</t>
  </si>
  <si>
    <t>LF33</t>
  </si>
  <si>
    <t>LF40</t>
  </si>
  <si>
    <t>LF42</t>
  </si>
  <si>
    <t>LF1</t>
  </si>
  <si>
    <t>LF3</t>
  </si>
  <si>
    <t>LF5</t>
  </si>
  <si>
    <t>LF6</t>
  </si>
  <si>
    <t>LF8</t>
  </si>
  <si>
    <t>LF11</t>
  </si>
  <si>
    <t>LF12</t>
  </si>
  <si>
    <t>LF15</t>
  </si>
  <si>
    <t>LF16</t>
  </si>
  <si>
    <t>LF17</t>
  </si>
  <si>
    <t>LF23</t>
  </si>
  <si>
    <t>LF24</t>
  </si>
  <si>
    <t>LF27</t>
  </si>
  <si>
    <t>LF29</t>
  </si>
  <si>
    <t>LF31</t>
  </si>
  <si>
    <t>LF34</t>
  </si>
  <si>
    <t>LF36</t>
  </si>
  <si>
    <t>LF37</t>
  </si>
  <si>
    <t>LF38</t>
  </si>
  <si>
    <t>LF41</t>
  </si>
  <si>
    <t>LT1</t>
  </si>
  <si>
    <t>LT2</t>
  </si>
  <si>
    <t>LT3</t>
  </si>
  <si>
    <t>LT4</t>
  </si>
  <si>
    <t>LT5</t>
  </si>
  <si>
    <t>LT6</t>
  </si>
  <si>
    <t>LT7</t>
  </si>
  <si>
    <t>LT8</t>
  </si>
  <si>
    <t>LT9</t>
  </si>
  <si>
    <t>LT10</t>
  </si>
  <si>
    <t>LT11</t>
  </si>
  <si>
    <t>LT12</t>
  </si>
  <si>
    <t>LT13</t>
  </si>
  <si>
    <t>LT14</t>
  </si>
  <si>
    <t>LT15</t>
  </si>
  <si>
    <t>LT16</t>
  </si>
  <si>
    <t>LT17</t>
  </si>
  <si>
    <t>LT18</t>
  </si>
  <si>
    <t>LT19</t>
  </si>
  <si>
    <t>LT20</t>
  </si>
  <si>
    <t>LT21</t>
  </si>
  <si>
    <t>LT22</t>
  </si>
  <si>
    <t>LT23</t>
  </si>
  <si>
    <t>LT24</t>
  </si>
  <si>
    <t>LT25</t>
  </si>
  <si>
    <t>LT26</t>
  </si>
  <si>
    <t>LT27</t>
  </si>
  <si>
    <t>LT28</t>
  </si>
  <si>
    <t>LT29</t>
  </si>
  <si>
    <t>LT30</t>
  </si>
  <si>
    <t>LT31</t>
  </si>
  <si>
    <t>LT32</t>
  </si>
  <si>
    <t>LT33</t>
  </si>
  <si>
    <t>LT34</t>
  </si>
  <si>
    <t>LT35</t>
  </si>
  <si>
    <t>LT36</t>
  </si>
  <si>
    <t>LT37</t>
  </si>
  <si>
    <t>LT38</t>
  </si>
  <si>
    <t>LT39</t>
  </si>
  <si>
    <t>LT40</t>
  </si>
  <si>
    <t>LT41</t>
  </si>
  <si>
    <t>SL1</t>
  </si>
  <si>
    <t>SL2</t>
  </si>
  <si>
    <t>SL3</t>
  </si>
  <si>
    <t>SL4</t>
  </si>
  <si>
    <t>SL5</t>
  </si>
  <si>
    <t>SL6</t>
  </si>
  <si>
    <t>SL7</t>
  </si>
  <si>
    <t>SL8</t>
  </si>
  <si>
    <t>SL9</t>
  </si>
  <si>
    <t>SL10</t>
  </si>
  <si>
    <t>SL11</t>
  </si>
  <si>
    <t>SL12</t>
  </si>
  <si>
    <t>SL13</t>
  </si>
  <si>
    <t>SL14</t>
  </si>
  <si>
    <t>SL15</t>
  </si>
  <si>
    <t>SL16</t>
  </si>
  <si>
    <t>SL17</t>
  </si>
  <si>
    <t>SL18</t>
  </si>
  <si>
    <t>SL19</t>
  </si>
  <si>
    <t>SL20</t>
  </si>
  <si>
    <t>SL21</t>
  </si>
  <si>
    <t>SL22</t>
  </si>
  <si>
    <t>SL23</t>
  </si>
  <si>
    <t>SL24</t>
  </si>
  <si>
    <t>SL25</t>
  </si>
  <si>
    <t>SL26</t>
  </si>
  <si>
    <t>SL27</t>
  </si>
  <si>
    <t>SL28</t>
  </si>
  <si>
    <t>SL29</t>
  </si>
  <si>
    <t>SL30</t>
  </si>
  <si>
    <t>SL31</t>
  </si>
  <si>
    <t>SL32</t>
  </si>
  <si>
    <t>SL33</t>
  </si>
  <si>
    <t>SL34</t>
  </si>
  <si>
    <t>SL35</t>
  </si>
  <si>
    <t>SL36</t>
  </si>
  <si>
    <t>SL37</t>
  </si>
  <si>
    <t>SL38</t>
  </si>
  <si>
    <t>SL39</t>
  </si>
  <si>
    <t>SL40</t>
  </si>
  <si>
    <t>SL41</t>
  </si>
  <si>
    <t>SL42</t>
  </si>
  <si>
    <t>SL43</t>
  </si>
  <si>
    <t>hickory</t>
  </si>
  <si>
    <t>maple</t>
  </si>
  <si>
    <t>oak</t>
  </si>
  <si>
    <t>P5</t>
  </si>
  <si>
    <t>Mongolia</t>
  </si>
  <si>
    <t>Summer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</si>
  <si>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</si>
  <si>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</si>
  <si>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</si>
  <si>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</si>
  <si>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</si>
  <si>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</si>
  <si>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</si>
  <si>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</si>
  <si>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</si>
  <si>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</si>
  <si>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</si>
  <si>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P18</t>
  </si>
  <si>
    <t>P19</t>
  </si>
  <si>
    <t>P22</t>
  </si>
  <si>
    <t>P23</t>
  </si>
  <si>
    <t>P24</t>
  </si>
  <si>
    <t xml:space="preserve">UGC3 </t>
  </si>
  <si>
    <t xml:space="preserve">UGC7 </t>
  </si>
  <si>
    <t xml:space="preserve">UGC12 </t>
  </si>
  <si>
    <t>UGC15</t>
  </si>
  <si>
    <t xml:space="preserve">TSC3 </t>
  </si>
  <si>
    <t xml:space="preserve">TSC 5 </t>
  </si>
  <si>
    <t xml:space="preserve">TSC 7 </t>
  </si>
  <si>
    <t xml:space="preserve">TSC10 </t>
  </si>
  <si>
    <t xml:space="preserve">T1 </t>
  </si>
  <si>
    <t xml:space="preserve">T2 </t>
  </si>
  <si>
    <t xml:space="preserve">T3 </t>
  </si>
  <si>
    <t xml:space="preserve">T4 </t>
  </si>
  <si>
    <t xml:space="preserve">T5 </t>
  </si>
  <si>
    <t xml:space="preserve">T6 </t>
  </si>
  <si>
    <t>T7a</t>
  </si>
  <si>
    <t>T7b</t>
  </si>
  <si>
    <t>T8</t>
  </si>
  <si>
    <t xml:space="preserve">T9 </t>
  </si>
  <si>
    <t xml:space="preserve">T10 </t>
  </si>
  <si>
    <t>T11</t>
  </si>
  <si>
    <t>TLC1</t>
  </si>
  <si>
    <t xml:space="preserve">TLC2 </t>
  </si>
  <si>
    <t xml:space="preserve">TLC3 </t>
  </si>
  <si>
    <t xml:space="preserve">TLC4 </t>
  </si>
  <si>
    <t>TLC5</t>
  </si>
  <si>
    <t xml:space="preserve">TLC6 </t>
  </si>
  <si>
    <t xml:space="preserve">TLC7 </t>
  </si>
  <si>
    <t xml:space="preserve">TLC8 </t>
  </si>
  <si>
    <t xml:space="preserve">TLC9 </t>
  </si>
  <si>
    <t xml:space="preserve">TLC10 </t>
  </si>
  <si>
    <t xml:space="preserve">TLC11 </t>
  </si>
  <si>
    <t xml:space="preserve">TLC12 </t>
  </si>
  <si>
    <t xml:space="preserve">TLC13 </t>
  </si>
  <si>
    <t xml:space="preserve">TLC14 </t>
  </si>
  <si>
    <t xml:space="preserve">TLC15 </t>
  </si>
  <si>
    <t>TLC1 P1</t>
  </si>
  <si>
    <t>TLC1 P3</t>
  </si>
  <si>
    <t>TLC2 P3</t>
  </si>
  <si>
    <t>TLC3 P1</t>
  </si>
  <si>
    <t>TLC3 P2</t>
  </si>
  <si>
    <t>TLC8 P1</t>
  </si>
  <si>
    <t>TLC9 P1</t>
  </si>
  <si>
    <t>TLC10 P1</t>
  </si>
  <si>
    <t>TLC10 P2</t>
  </si>
  <si>
    <t>T1 P2</t>
  </si>
  <si>
    <t>TSC3 P2</t>
  </si>
  <si>
    <t>TSC5 P1</t>
  </si>
  <si>
    <t>UGC15 P1</t>
  </si>
  <si>
    <t>TLC4 P1</t>
  </si>
  <si>
    <t>TLC5 P1</t>
  </si>
  <si>
    <t>TLC6 P1</t>
  </si>
  <si>
    <t>TLC7 P1</t>
  </si>
  <si>
    <t>TLC9 P2</t>
  </si>
  <si>
    <t>TLC9 P3</t>
  </si>
  <si>
    <t>TLC11 P2</t>
  </si>
  <si>
    <t>TLC13 P1</t>
  </si>
  <si>
    <t>TLC5 P2</t>
  </si>
  <si>
    <t>TSC3 P4</t>
  </si>
  <si>
    <t>TSC7 P2</t>
  </si>
  <si>
    <t>UGC15 P2</t>
  </si>
  <si>
    <t>TLC7 P2</t>
  </si>
  <si>
    <t>TLC15 P2</t>
  </si>
  <si>
    <t>T8 P2</t>
  </si>
  <si>
    <t>T9 P1</t>
  </si>
  <si>
    <t>TLC12 P1</t>
  </si>
  <si>
    <t>T6 P2</t>
  </si>
  <si>
    <t>TLC14 P2</t>
  </si>
  <si>
    <t>T3 P1</t>
  </si>
  <si>
    <t>TSC5 P2</t>
  </si>
  <si>
    <t>TSC7 P1</t>
  </si>
  <si>
    <t>UGC7 P1</t>
  </si>
  <si>
    <t>UGC12 P1</t>
  </si>
  <si>
    <t>T2P1</t>
  </si>
  <si>
    <t>T6 P1</t>
  </si>
  <si>
    <t>T7 P1</t>
  </si>
  <si>
    <t>T8 P1</t>
  </si>
  <si>
    <t>T9 P2</t>
  </si>
  <si>
    <t>T10 P1</t>
  </si>
  <si>
    <t>TSC10 P1</t>
  </si>
  <si>
    <t>23-34</t>
  </si>
  <si>
    <t>Sevkar</t>
  </si>
  <si>
    <t>Armenia</t>
  </si>
  <si>
    <t xml:space="preserve">kb </t>
  </si>
  <si>
    <t xml:space="preserve"> Arg</t>
  </si>
  <si>
    <t>Lestiver mid</t>
  </si>
  <si>
    <t>Aj</t>
  </si>
  <si>
    <t>Lestiver</t>
  </si>
  <si>
    <t>Kb</t>
  </si>
  <si>
    <t>Arg step</t>
  </si>
  <si>
    <t xml:space="preserve">Aj </t>
  </si>
  <si>
    <t xml:space="preserve">Arg </t>
  </si>
  <si>
    <t>lestiver</t>
  </si>
  <si>
    <t xml:space="preserve"> Arg forest</t>
  </si>
  <si>
    <t>Step forest</t>
  </si>
  <si>
    <t>680-960</t>
  </si>
  <si>
    <t>450-550</t>
  </si>
  <si>
    <t>Topsoil</t>
  </si>
  <si>
    <t>Organic layer</t>
  </si>
  <si>
    <t xml:space="preserve">rubus </t>
  </si>
  <si>
    <t xml:space="preserve">fraxinus </t>
  </si>
  <si>
    <t xml:space="preserve">crategeous </t>
  </si>
  <si>
    <t xml:space="preserve">cornus </t>
  </si>
  <si>
    <t>acer pseudo</t>
  </si>
  <si>
    <t xml:space="preserve">pyrus </t>
  </si>
  <si>
    <t xml:space="preserve">fagus orientalus </t>
  </si>
  <si>
    <t xml:space="preserve">prunus </t>
  </si>
  <si>
    <t>Castanea</t>
  </si>
  <si>
    <t>Quercus</t>
  </si>
  <si>
    <t>Crategeous</t>
  </si>
  <si>
    <t xml:space="preserve">betula </t>
  </si>
  <si>
    <t>Acer pseudo</t>
  </si>
  <si>
    <t>Carpinus betulus</t>
  </si>
  <si>
    <t>carpinus orientalus</t>
  </si>
  <si>
    <t xml:space="preserve">Paliurus </t>
  </si>
  <si>
    <t xml:space="preserve">pedus </t>
  </si>
  <si>
    <t>Morus</t>
  </si>
  <si>
    <t xml:space="preserve">aesculus </t>
  </si>
  <si>
    <t xml:space="preserve">aster </t>
  </si>
  <si>
    <t xml:space="preserve">hypericum </t>
  </si>
  <si>
    <t xml:space="preserve">verbascum </t>
  </si>
  <si>
    <t xml:space="preserve">Anthriscus </t>
  </si>
  <si>
    <t xml:space="preserve">Mentha </t>
  </si>
  <si>
    <t>Thymus vulgaris</t>
  </si>
  <si>
    <t xml:space="preserve">corolorien </t>
  </si>
  <si>
    <t xml:space="preserve">Matricaria </t>
  </si>
  <si>
    <t xml:space="preserve">grossularia </t>
  </si>
  <si>
    <t xml:space="preserve">companula </t>
  </si>
  <si>
    <t xml:space="preserve">hibiscus </t>
  </si>
  <si>
    <t xml:space="preserve">chenopoduim </t>
  </si>
  <si>
    <t xml:space="preserve">mentha </t>
  </si>
  <si>
    <t xml:space="preserve">vicia </t>
  </si>
  <si>
    <t>festuca Sev</t>
  </si>
  <si>
    <t>Medow grass / Pao</t>
  </si>
  <si>
    <t xml:space="preserve">carex </t>
  </si>
  <si>
    <t xml:space="preserve">agropyron </t>
  </si>
  <si>
    <t>VdV_Lausanne</t>
  </si>
  <si>
    <t>VdV_Beatenberg</t>
  </si>
  <si>
    <t>WAY5</t>
  </si>
  <si>
    <t>Peru</t>
  </si>
  <si>
    <t>Wu_SP</t>
  </si>
  <si>
    <t>Wu_VC3</t>
  </si>
  <si>
    <t>Wu_VC2</t>
  </si>
  <si>
    <t>Wu_LA4</t>
  </si>
  <si>
    <t>Wu_LA5</t>
  </si>
  <si>
    <t>Top_litter</t>
  </si>
  <si>
    <t>Middle_litter</t>
  </si>
  <si>
    <t>Bottom_litter</t>
  </si>
  <si>
    <t>Large_litter</t>
  </si>
  <si>
    <t>Litter_debris</t>
  </si>
  <si>
    <t>Root</t>
  </si>
  <si>
    <t>Umbrisol</t>
  </si>
  <si>
    <t>NA</t>
  </si>
  <si>
    <t>Ultisol</t>
  </si>
  <si>
    <t>Weinmannia crassifolia, Clusia alata cf., and Hesperomeles ferruginea</t>
  </si>
  <si>
    <t>Alchornea latifolia, Tachigali setifera, and Tapirira obtuse</t>
  </si>
  <si>
    <t>Bamboo</t>
  </si>
  <si>
    <t>Inga</t>
  </si>
  <si>
    <t>29-33</t>
  </si>
  <si>
    <t>Site information</t>
  </si>
  <si>
    <t>Sample information</t>
  </si>
  <si>
    <t>Soil information</t>
  </si>
  <si>
    <t>Vegetation information</t>
  </si>
  <si>
    <t>Index measurements</t>
  </si>
  <si>
    <t>Individual chain length concentration</t>
  </si>
  <si>
    <t>n-alkanes data</t>
  </si>
  <si>
    <r>
      <t>Total concentration n-alkanes (ug g OC or C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</si>
  <si>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 xml:space="preserve">Total concentration n-alkanes 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</si>
  <si>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20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</si>
  <si>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21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</si>
  <si>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22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</si>
  <si>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23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</si>
  <si>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24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</si>
  <si>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25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</si>
  <si>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26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</si>
  <si>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27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</si>
  <si>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28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</si>
  <si>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29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</si>
  <si>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</t>
    </r>
    <r>
      <rPr>
        <b/>
        <vertAlign val="subscript"/>
        <sz val="14"/>
        <color theme="1"/>
        <rFont val="Calibri"/>
        <family val="2"/>
        <scheme val="minor"/>
      </rPr>
      <t xml:space="preserve">0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</si>
  <si>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31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</si>
  <si>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32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</si>
  <si>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4"/>
        <color theme="1"/>
        <rFont val="Calibri"/>
        <family val="2"/>
        <scheme val="minor"/>
      </rPr>
      <t xml:space="preserve">33 </t>
    </r>
    <r>
      <rPr>
        <b/>
        <sz val="14"/>
        <color theme="1"/>
        <rFont val="Calibri"/>
        <family val="2"/>
        <scheme val="minor"/>
      </rPr>
      <t xml:space="preserve">(𝝻g g OC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</si>
  <si>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C15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</si>
  <si>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C16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</si>
  <si>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C17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</si>
  <si>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C18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</si>
  <si>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C19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</si>
  <si>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C20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</si>
  <si>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C21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</si>
  <si>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C22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</si>
  <si>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C23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</si>
  <si>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C24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</si>
  <si>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C25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</si>
  <si>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C26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</si>
  <si>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C27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</si>
  <si>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C28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</si>
  <si>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C29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</si>
  <si>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C30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</si>
  <si>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C31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</si>
  <si>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C32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</si>
  <si>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C33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</si>
  <si>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C34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</si>
  <si>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C35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</si>
  <si>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C36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</si>
  <si>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C37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</si>
  <si>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C38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</si>
  <si>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C39</t>
    </r>
    <r>
      <rPr>
        <b/>
        <vertAlign val="subscript"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(𝝻g g dry weight 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>)</t>
    </r>
  </si>
  <si>
    <r>
      <t>Arnica</t>
    </r>
    <r>
      <rPr>
        <sz val="12"/>
        <rFont val="Calibri"/>
        <family val="2"/>
        <scheme val="minor"/>
      </rPr>
      <t xml:space="preserve"> sp.</t>
    </r>
  </si>
  <si>
    <r>
      <t>Bromus</t>
    </r>
    <r>
      <rPr>
        <sz val="12"/>
        <rFont val="Calibri"/>
        <family val="2"/>
        <scheme val="minor"/>
      </rPr>
      <t xml:space="preserve"> sp.</t>
    </r>
  </si>
  <si>
    <r>
      <t xml:space="preserve">Panicum </t>
    </r>
    <r>
      <rPr>
        <sz val="12"/>
        <rFont val="Calibri"/>
        <family val="2"/>
        <scheme val="minor"/>
      </rPr>
      <t>sp.</t>
    </r>
  </si>
  <si>
    <r>
      <t>Bothriochloa</t>
    </r>
    <r>
      <rPr>
        <sz val="12"/>
        <rFont val="Calibri"/>
        <family val="2"/>
        <scheme val="minor"/>
      </rPr>
      <t xml:space="preserve"> sp.</t>
    </r>
  </si>
  <si>
    <t>Time (days)</t>
  </si>
  <si>
    <t>Wang et al., 2014</t>
  </si>
  <si>
    <t>Li et al., 2017</t>
  </si>
  <si>
    <t>Schulz et al., 2012</t>
  </si>
  <si>
    <t>Nguyen Tu et al., 2017</t>
  </si>
  <si>
    <t>Zech et al., 2011</t>
  </si>
  <si>
    <t>Amaranthus retroflexus</t>
  </si>
  <si>
    <t>Setaria viridis</t>
  </si>
  <si>
    <t>Eleusine indica</t>
  </si>
  <si>
    <t>Erigeron speciosus</t>
  </si>
  <si>
    <t>Neosinocalanus affinis</t>
  </si>
  <si>
    <t>Osmanthus fragrans</t>
  </si>
  <si>
    <t>Zea mays</t>
  </si>
  <si>
    <t>Pisum sativum</t>
  </si>
  <si>
    <t xml:space="preserve">Acer pseudoplatanus </t>
  </si>
  <si>
    <t xml:space="preserve">Fagus sylvatica </t>
  </si>
  <si>
    <t xml:space="preserve">Sorbus aucuparia </t>
  </si>
  <si>
    <t>Moor House Nature Reserve (UK)</t>
  </si>
  <si>
    <r>
      <t>∑C</t>
    </r>
    <r>
      <rPr>
        <vertAlign val="subscript"/>
        <sz val="12"/>
        <color theme="1"/>
        <rFont val="Calibri"/>
        <family val="2"/>
        <scheme val="minor"/>
      </rPr>
      <t>i</t>
    </r>
    <r>
      <rPr>
        <sz val="12"/>
        <color theme="1"/>
        <rFont val="Calibri"/>
        <family val="2"/>
        <scheme val="minor"/>
      </rPr>
      <t xml:space="preserve"> x</t>
    </r>
    <r>
      <rPr>
        <i/>
        <sz val="12"/>
        <color theme="1"/>
        <rFont val="Calibri"/>
        <family val="2"/>
        <scheme val="minor"/>
      </rPr>
      <t xml:space="preserve"> i</t>
    </r>
    <r>
      <rPr>
        <sz val="12"/>
        <color theme="1"/>
        <rFont val="Calibri"/>
        <family val="2"/>
        <scheme val="minor"/>
      </rPr>
      <t>/ ∑C</t>
    </r>
    <r>
      <rPr>
        <vertAlign val="subscript"/>
        <sz val="12"/>
        <color theme="1"/>
        <rFont val="Calibri"/>
        <family val="2"/>
        <scheme val="minor"/>
      </rPr>
      <t>i</t>
    </r>
    <r>
      <rPr>
        <sz val="12"/>
        <color theme="1"/>
        <rFont val="Calibri"/>
        <family val="2"/>
        <scheme val="minor"/>
      </rPr>
      <t xml:space="preserve"> ,</t>
    </r>
    <r>
      <rPr>
        <i/>
        <sz val="12"/>
        <color theme="1"/>
        <rFont val="Calibri"/>
        <family val="2"/>
        <scheme val="minor"/>
      </rPr>
      <t xml:space="preserve"> i</t>
    </r>
    <r>
      <rPr>
        <sz val="12"/>
        <color theme="1"/>
        <rFont val="Calibri"/>
        <family val="2"/>
        <scheme val="minor"/>
      </rPr>
      <t>=23-35</t>
    </r>
  </si>
  <si>
    <r>
      <t>2 x ∑odd C</t>
    </r>
    <r>
      <rPr>
        <vertAlign val="subscript"/>
        <sz val="12"/>
        <color theme="1"/>
        <rFont val="Calibri"/>
        <family val="2"/>
        <scheme val="minor"/>
      </rPr>
      <t>25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/∑even C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 xml:space="preserve"> + ∑even C</t>
    </r>
    <r>
      <rPr>
        <vertAlign val="subscript"/>
        <sz val="12"/>
        <color theme="1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34</t>
    </r>
  </si>
  <si>
    <t>Litter information</t>
  </si>
  <si>
    <t>Shangzhuang Experimental Station, China</t>
  </si>
  <si>
    <r>
      <t>∑C</t>
    </r>
    <r>
      <rPr>
        <vertAlign val="subscript"/>
        <sz val="12"/>
        <color theme="1"/>
        <rFont val="Calibri"/>
        <family val="2"/>
        <scheme val="minor"/>
      </rPr>
      <t>i</t>
    </r>
    <r>
      <rPr>
        <sz val="12"/>
        <color theme="1"/>
        <rFont val="Calibri"/>
        <family val="2"/>
        <scheme val="minor"/>
      </rPr>
      <t xml:space="preserve"> x</t>
    </r>
    <r>
      <rPr>
        <i/>
        <sz val="12"/>
        <color theme="1"/>
        <rFont val="Calibri"/>
        <family val="2"/>
        <scheme val="minor"/>
      </rPr>
      <t xml:space="preserve"> i</t>
    </r>
    <r>
      <rPr>
        <sz val="12"/>
        <color theme="1"/>
        <rFont val="Calibri"/>
        <family val="2"/>
        <scheme val="minor"/>
      </rPr>
      <t>/ ∑C</t>
    </r>
    <r>
      <rPr>
        <vertAlign val="subscript"/>
        <sz val="12"/>
        <color theme="1"/>
        <rFont val="Calibri"/>
        <family val="2"/>
        <scheme val="minor"/>
      </rPr>
      <t>i</t>
    </r>
    <r>
      <rPr>
        <sz val="12"/>
        <color theme="1"/>
        <rFont val="Calibri"/>
        <family val="2"/>
        <scheme val="minor"/>
      </rPr>
      <t xml:space="preserve"> </t>
    </r>
  </si>
  <si>
    <r>
      <t>1/2 ((∑odd C</t>
    </r>
    <r>
      <rPr>
        <vertAlign val="subscript"/>
        <sz val="12"/>
        <color theme="1"/>
        <rFont val="Calibri"/>
        <family val="2"/>
        <scheme val="minor"/>
      </rPr>
      <t>25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)/(∑even C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 + (∑odd C</t>
    </r>
    <r>
      <rPr>
        <vertAlign val="subscript"/>
        <sz val="12"/>
        <color theme="1"/>
        <rFont val="Calibri"/>
        <family val="2"/>
        <scheme val="minor"/>
      </rPr>
      <t>25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)/(∑even C</t>
    </r>
    <r>
      <rPr>
        <vertAlign val="subscript"/>
        <sz val="12"/>
        <color theme="1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34</t>
    </r>
    <r>
      <rPr>
        <sz val="12"/>
        <color theme="1"/>
        <rFont val="Calibri"/>
        <family val="2"/>
        <scheme val="minor"/>
      </rPr>
      <t>))</t>
    </r>
  </si>
  <si>
    <t>Neosinocalanus affinis, 5 cm depth</t>
  </si>
  <si>
    <t>Neosinocalanus affinis, 15 cm depth</t>
  </si>
  <si>
    <t>Neosinocalanus affinis, 35 cm depth</t>
  </si>
  <si>
    <t>Wuhan, China</t>
  </si>
  <si>
    <t>-</t>
  </si>
  <si>
    <t>16 - 17.5</t>
  </si>
  <si>
    <t>Guilin, China</t>
  </si>
  <si>
    <t>6.5-7.0</t>
  </si>
  <si>
    <t>5.5-6.0</t>
  </si>
  <si>
    <t>∑Ci x i/ ∑Ci , i=23-35</t>
  </si>
  <si>
    <r>
      <t>2 x ∑odd C</t>
    </r>
    <r>
      <rPr>
        <vertAlign val="subscript"/>
        <sz val="12"/>
        <color theme="1"/>
        <rFont val="Calibri"/>
        <family val="2"/>
        <scheme val="minor"/>
      </rPr>
      <t>23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35</t>
    </r>
    <r>
      <rPr>
        <sz val="12"/>
        <color theme="1"/>
        <rFont val="Calibri"/>
        <family val="2"/>
        <scheme val="minor"/>
      </rPr>
      <t>/∑even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34</t>
    </r>
    <r>
      <rPr>
        <sz val="12"/>
        <color theme="1"/>
        <rFont val="Calibri"/>
        <family val="2"/>
        <scheme val="minor"/>
      </rPr>
      <t xml:space="preserve"> + ∑even C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36</t>
    </r>
  </si>
  <si>
    <t>Zea mays, sandy soil</t>
  </si>
  <si>
    <t>Zea mays, silty soil</t>
  </si>
  <si>
    <t>Pisum sativum, sandy soil</t>
  </si>
  <si>
    <t>Pisum sativum, silty soil</t>
  </si>
  <si>
    <t>“Breuil-Chenue” experimental forest site, France</t>
  </si>
  <si>
    <t>Fichtelgebirge, Germany</t>
  </si>
  <si>
    <t>Dystric cambisol</t>
  </si>
  <si>
    <t>4-4.5</t>
  </si>
  <si>
    <t>12-33</t>
  </si>
  <si>
    <t>∑Ci x i/ ∑Ci</t>
  </si>
  <si>
    <r>
      <t>∑ odd C</t>
    </r>
    <r>
      <rPr>
        <vertAlign val="subscript"/>
        <sz val="12"/>
        <color theme="1"/>
        <rFont val="Calibri (Hoofdtekst)"/>
      </rPr>
      <t>17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 (Hoofdtekst)"/>
      </rPr>
      <t>33</t>
    </r>
    <r>
      <rPr>
        <sz val="12"/>
        <color theme="1"/>
        <rFont val="Calibri"/>
        <family val="2"/>
        <scheme val="minor"/>
      </rPr>
      <t>/∑ even C</t>
    </r>
    <r>
      <rPr>
        <vertAlign val="subscript"/>
        <sz val="12"/>
        <color theme="1"/>
        <rFont val="Calibri (Hoofdtekst)"/>
      </rPr>
      <t>16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 (Hoofdtekst)"/>
      </rPr>
      <t>32</t>
    </r>
  </si>
  <si>
    <t>Sonicated, MeOH:CH2Cl2</t>
  </si>
  <si>
    <t>Sonicated, DCM:MeOH</t>
  </si>
  <si>
    <t>Shaker, hexane</t>
  </si>
  <si>
    <t>ASE, MeOH:toluene</t>
  </si>
  <si>
    <t>∑Ci x i/ ∑Ci , i=27-33</t>
  </si>
  <si>
    <t>Microwave, DCM:MeOH</t>
  </si>
  <si>
    <t>∑Ci x i/ ∑Ci , i=21-39</t>
  </si>
  <si>
    <t>exact formula not reported, used chain lengths 25-33</t>
  </si>
  <si>
    <t>Sonicated, CH2Cl2:CH3OH</t>
  </si>
  <si>
    <t>∑Ci x i/ ∑Ci , i=23-33</t>
  </si>
  <si>
    <r>
      <t>2 x ∑odd C</t>
    </r>
    <r>
      <rPr>
        <vertAlign val="subscript"/>
        <sz val="12"/>
        <color theme="1"/>
        <rFont val="Calibri"/>
        <family val="2"/>
        <scheme val="minor"/>
      </rPr>
      <t>23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>/∑even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30</t>
    </r>
    <r>
      <rPr>
        <sz val="12"/>
        <color theme="1"/>
        <rFont val="Calibri"/>
        <family val="2"/>
        <scheme val="minor"/>
      </rPr>
      <t xml:space="preserve"> + ∑even C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</si>
  <si>
    <t>∑Ci x i/ ∑Ci , i=25-35</t>
  </si>
  <si>
    <r>
      <t>2 x ∑odd C</t>
    </r>
    <r>
      <rPr>
        <vertAlign val="subscript"/>
        <sz val="12"/>
        <color theme="1"/>
        <rFont val="Calibri"/>
        <family val="2"/>
        <scheme val="minor"/>
      </rPr>
      <t>23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/∑even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 xml:space="preserve"> + ∑even C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34</t>
    </r>
  </si>
  <si>
    <t>Soxhlet, DCM:Acetone</t>
  </si>
  <si>
    <t>exact formula not reported, used chain lengths 17-35</t>
  </si>
  <si>
    <t>Soxhlet, DCM:MeOH</t>
  </si>
  <si>
    <t>∑Ci x i/ ∑Ci , i=15-34</t>
  </si>
  <si>
    <t>Sonicated, Pentane:acetone</t>
  </si>
  <si>
    <t>Dipping, n-heptane</t>
  </si>
  <si>
    <t>Shaker, DCM</t>
  </si>
  <si>
    <t>Soxhlet, DCM: MeOH</t>
  </si>
  <si>
    <t>Not provided</t>
  </si>
  <si>
    <t>2 (Cn ) / (Cn-1  + Cn+1 ), n=23-33</t>
  </si>
  <si>
    <t>29, 31</t>
  </si>
  <si>
    <t>27, 29, 31</t>
  </si>
  <si>
    <t>Soxhlet, DCM: Acetone</t>
  </si>
  <si>
    <t>Sonicated, CH2Cl:MeOH</t>
  </si>
  <si>
    <r>
      <t>1/2 ((∑odd C</t>
    </r>
    <r>
      <rPr>
        <vertAlign val="subscript"/>
        <sz val="12"/>
        <color theme="1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>)/(∑even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 + (∑odd C</t>
    </r>
    <r>
      <rPr>
        <vertAlign val="subscript"/>
        <sz val="12"/>
        <color theme="1"/>
        <rFont val="Calibri"/>
        <family val="2"/>
        <scheme val="minor"/>
      </rPr>
      <t>23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>)/(∑even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))</t>
    </r>
  </si>
  <si>
    <r>
      <t>((∑ odd C</t>
    </r>
    <r>
      <rPr>
        <vertAlign val="subscript"/>
        <sz val="12"/>
        <color theme="1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>–C</t>
    </r>
    <r>
      <rPr>
        <vertAlign val="subscript"/>
        <sz val="12"/>
        <color theme="1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>) + (∑ odd C</t>
    </r>
    <r>
      <rPr>
        <vertAlign val="subscript"/>
        <sz val="12"/>
        <color theme="1"/>
        <rFont val="Calibri"/>
        <family val="2"/>
        <scheme val="minor"/>
      </rPr>
      <t>23</t>
    </r>
    <r>
      <rPr>
        <sz val="12"/>
        <color theme="1"/>
        <rFont val="Calibri"/>
        <family val="2"/>
        <scheme val="minor"/>
      </rPr>
      <t>–C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))/2  * (∑even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–C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</t>
    </r>
  </si>
  <si>
    <r>
      <t>0.5 (∑ odd C</t>
    </r>
    <r>
      <rPr>
        <vertAlign val="subscript"/>
        <sz val="12"/>
        <color theme="1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>- C</t>
    </r>
    <r>
      <rPr>
        <vertAlign val="subscript"/>
        <sz val="12"/>
        <color theme="1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>/∑ even C</t>
    </r>
    <r>
      <rPr>
        <vertAlign val="subscript"/>
        <sz val="12"/>
        <color theme="1"/>
        <rFont val="Calibri"/>
        <family val="2"/>
        <scheme val="minor"/>
      </rPr>
      <t>20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30</t>
    </r>
    <r>
      <rPr>
        <sz val="12"/>
        <color theme="1"/>
        <rFont val="Calibri"/>
        <family val="2"/>
        <scheme val="minor"/>
      </rPr>
      <t>)/(∑ odd C</t>
    </r>
    <r>
      <rPr>
        <vertAlign val="subscript"/>
        <sz val="12"/>
        <color theme="1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>- C</t>
    </r>
    <r>
      <rPr>
        <vertAlign val="subscript"/>
        <sz val="12"/>
        <color theme="1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>/∑ 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</t>
    </r>
  </si>
  <si>
    <r>
      <t>(∑ odd C</t>
    </r>
    <r>
      <rPr>
        <vertAlign val="subscript"/>
        <sz val="12"/>
        <color theme="1"/>
        <rFont val="Calibri"/>
        <family val="2"/>
        <scheme val="minor"/>
      </rPr>
      <t>25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)/ (∑ even C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</t>
    </r>
  </si>
  <si>
    <r>
      <t>(∑ odd C</t>
    </r>
    <r>
      <rPr>
        <vertAlign val="subscript"/>
        <sz val="12"/>
        <color theme="1"/>
        <rFont val="Calibri"/>
        <family val="2"/>
        <scheme val="minor"/>
      </rPr>
      <t>27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)/ (∑ even C</t>
    </r>
    <r>
      <rPr>
        <vertAlign val="subscript"/>
        <sz val="12"/>
        <color theme="1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)</t>
    </r>
  </si>
  <si>
    <r>
      <t>(∑ odd C</t>
    </r>
    <r>
      <rPr>
        <vertAlign val="subscript"/>
        <sz val="12"/>
        <color theme="1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37</t>
    </r>
    <r>
      <rPr>
        <sz val="12"/>
        <color theme="1"/>
        <rFont val="Calibri"/>
        <family val="2"/>
        <scheme val="minor"/>
      </rPr>
      <t>) + (∑ odd C</t>
    </r>
    <r>
      <rPr>
        <vertAlign val="subscript"/>
        <sz val="12"/>
        <color theme="1"/>
        <rFont val="Calibri"/>
        <family val="2"/>
        <scheme val="minor"/>
      </rPr>
      <t>23-</t>
    </r>
    <r>
      <rPr>
        <sz val="12"/>
        <color theme="1"/>
        <rFont val="Calibri"/>
        <family val="2"/>
        <scheme val="minor"/>
      </rPr>
      <t>C</t>
    </r>
    <r>
      <rPr>
        <vertAlign val="subscript"/>
        <sz val="12"/>
        <color theme="1"/>
        <rFont val="Calibri"/>
        <family val="2"/>
        <scheme val="minor"/>
      </rPr>
      <t>39</t>
    </r>
    <r>
      <rPr>
        <sz val="12"/>
        <color theme="1"/>
        <rFont val="Calibri"/>
        <family val="2"/>
        <scheme val="minor"/>
      </rPr>
      <t>) / (∑ even C</t>
    </r>
    <r>
      <rPr>
        <vertAlign val="subscript"/>
        <sz val="12"/>
        <color theme="1"/>
        <rFont val="Calibri"/>
        <family val="2"/>
        <scheme val="minor"/>
      </rPr>
      <t>22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38</t>
    </r>
    <r>
      <rPr>
        <sz val="12"/>
        <color theme="1"/>
        <rFont val="Calibri"/>
        <family val="2"/>
        <scheme val="minor"/>
      </rPr>
      <t>)</t>
    </r>
  </si>
  <si>
    <r>
      <t>Picea abies</t>
    </r>
    <r>
      <rPr>
        <sz val="12"/>
        <color theme="1"/>
        <rFont val="Calibri"/>
        <family val="2"/>
        <scheme val="minor"/>
      </rPr>
      <t xml:space="preserve">, </t>
    </r>
    <r>
      <rPr>
        <i/>
        <sz val="12"/>
        <color theme="1"/>
        <rFont val="Calibri"/>
        <family val="2"/>
        <scheme val="minor"/>
      </rPr>
      <t>Thuidium tamariscinum</t>
    </r>
  </si>
  <si>
    <r>
      <t>Picea abies</t>
    </r>
    <r>
      <rPr>
        <sz val="12"/>
        <color theme="1"/>
        <rFont val="Calibri"/>
        <family val="2"/>
        <scheme val="minor"/>
      </rPr>
      <t xml:space="preserve">, </t>
    </r>
    <r>
      <rPr>
        <i/>
        <sz val="12"/>
        <color theme="1"/>
        <rFont val="Calibri"/>
        <family val="2"/>
        <scheme val="minor"/>
      </rPr>
      <t>Quercus robur</t>
    </r>
  </si>
  <si>
    <r>
      <t>(∑ odd C</t>
    </r>
    <r>
      <rPr>
        <vertAlign val="subscript"/>
        <sz val="12"/>
        <color theme="1"/>
        <rFont val="Calibri"/>
        <family val="2"/>
        <scheme val="minor"/>
      </rPr>
      <t>25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33</t>
    </r>
    <r>
      <rPr>
        <sz val="12"/>
        <color theme="1"/>
        <rFont val="Calibri"/>
        <family val="2"/>
        <scheme val="minor"/>
      </rPr>
      <t>) + (∑ odd C</t>
    </r>
    <r>
      <rPr>
        <vertAlign val="subscript"/>
        <sz val="12"/>
        <color theme="1"/>
        <rFont val="Calibri"/>
        <family val="2"/>
        <scheme val="minor"/>
      </rPr>
      <t>27-</t>
    </r>
    <r>
      <rPr>
        <sz val="12"/>
        <color theme="1"/>
        <rFont val="Calibri"/>
        <family val="2"/>
        <scheme val="minor"/>
      </rPr>
      <t>C</t>
    </r>
    <r>
      <rPr>
        <vertAlign val="subscript"/>
        <sz val="12"/>
        <color theme="1"/>
        <rFont val="Calibri"/>
        <family val="2"/>
        <scheme val="minor"/>
      </rPr>
      <t>35</t>
    </r>
    <r>
      <rPr>
        <sz val="12"/>
        <color theme="1"/>
        <rFont val="Calibri"/>
        <family val="2"/>
        <scheme val="minor"/>
      </rPr>
      <t>) / (∑ even C</t>
    </r>
    <r>
      <rPr>
        <vertAlign val="subscript"/>
        <sz val="12"/>
        <color theme="1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>-C</t>
    </r>
    <r>
      <rPr>
        <vertAlign val="subscript"/>
        <sz val="12"/>
        <color theme="1"/>
        <rFont val="Calibri"/>
        <family val="2"/>
        <scheme val="minor"/>
      </rPr>
      <t>34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</si>
</sst>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.0"/>
    <numFmt numFmtId="168" formatCode="0.00000"/>
    <numFmt numFmtId="169" formatCode="0.0000"/>
    <numFmt numFmtId="170" formatCode="0.000"/>
  </numFmts>
  <fonts count="19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name val="Arial"/>
      <family val="2"/>
    </font>
    <font>
      <u/>
      <sz val="12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Calibri (Hoofdtekst)"/>
    </font>
    <font>
      <sz val="12"/>
      <color rgb="FF2E2E2E"/>
      <name val="Calibri"/>
      <family val="2"/>
      <scheme val="minor"/>
    </font>
    <font>
      <sz val="12"/>
      <color rgb="FF1314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99">
    <xf numFmtId="0" fontId="0" fillId="0" borderId="0" xfId="0"/>
    <xf numFmtId="0" fontId="1" fillId="0" borderId="0" xfId="0" applyFont="1" applyFill="1" applyBorder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0" fillId="0" borderId="1" xfId="0" applyFont="1" applyFill="1" applyBorder="1"/>
    <xf numFmtId="0" fontId="0" fillId="0" borderId="0" xfId="0" applyFont="1" applyBorder="1"/>
    <xf numFmtId="0" fontId="0" fillId="0" borderId="1" xfId="0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0" fillId="0" borderId="2" xfId="0" applyFont="1" applyBorder="1" applyAlignment="1"/>
    <xf numFmtId="0" fontId="0" fillId="0" borderId="0" xfId="0" applyFont="1" applyFill="1" applyBorder="1" applyAlignment="1"/>
    <xf numFmtId="0" fontId="14" fillId="0" borderId="0" xfId="0" applyFont="1"/>
    <xf numFmtId="0" fontId="4" fillId="0" borderId="0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0" xfId="0" applyFont="1" applyBorder="1"/>
    <xf numFmtId="0" fontId="0" fillId="0" borderId="0" xfId="0" applyFont="1" applyBorder="1" applyAlignment="1"/>
    <xf numFmtId="0" fontId="0" fillId="0" borderId="3" xfId="0" applyFont="1" applyFill="1" applyBorder="1" applyAlignment="1"/>
    <xf numFmtId="0" fontId="4" fillId="0" borderId="0" xfId="0" applyFont="1" applyBorder="1"/>
    <xf numFmtId="0" fontId="4" fillId="0" borderId="1" xfId="0" applyFont="1" applyBorder="1"/>
    <xf numFmtId="0" fontId="0" fillId="0" borderId="0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12" fillId="0" borderId="0" xfId="0" applyFont="1" applyBorder="1" applyAlignment="1">
      <alignment vertical="center" wrapText="1"/>
    </xf>
    <xf numFmtId="0" fontId="0" fillId="0" borderId="1" xfId="0" applyFont="1" applyFill="1" applyBorder="1" applyAlignment="1"/>
    <xf numFmtId="0" fontId="12" fillId="0" borderId="0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4" fillId="0" borderId="0" xfId="0" applyFont="1" applyBorder="1" applyAlignment="1"/>
    <xf numFmtId="49" fontId="0" fillId="0" borderId="1" xfId="0" applyNumberFormat="1" applyFont="1" applyBorder="1"/>
    <xf numFmtId="0" fontId="12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 wrapText="1"/>
    </xf>
    <xf numFmtId="2" fontId="0" fillId="0" borderId="0" xfId="0" applyNumberFormat="1" applyFont="1" applyFill="1" applyBorder="1" applyAlignment="1">
      <alignment horizontal="left" vertical="top"/>
    </xf>
    <xf numFmtId="168" fontId="0" fillId="0" borderId="0" xfId="0" applyNumberFormat="1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164" fontId="10" fillId="0" borderId="0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165" fontId="10" fillId="0" borderId="0" xfId="0" applyNumberFormat="1" applyFont="1" applyFill="1" applyBorder="1" applyAlignment="1">
      <alignment horizontal="left" vertical="top"/>
    </xf>
    <xf numFmtId="1" fontId="10" fillId="0" borderId="0" xfId="0" applyNumberFormat="1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left" vertical="top"/>
    </xf>
    <xf numFmtId="170" fontId="0" fillId="0" borderId="0" xfId="0" applyNumberFormat="1" applyFont="1" applyFill="1" applyBorder="1" applyAlignment="1">
      <alignment horizontal="left" vertical="top"/>
    </xf>
    <xf numFmtId="169" fontId="0" fillId="0" borderId="0" xfId="0" applyNumberFormat="1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/>
    </xf>
    <xf numFmtId="165" fontId="0" fillId="0" borderId="0" xfId="0" applyNumberFormat="1" applyFont="1" applyFill="1" applyBorder="1" applyAlignment="1">
      <alignment horizontal="left" vertical="top"/>
    </xf>
    <xf numFmtId="0" fontId="3" fillId="0" borderId="0" xfId="4" applyFont="1" applyFill="1" applyBorder="1" applyAlignment="1">
      <alignment horizontal="left" vertical="top"/>
    </xf>
    <xf numFmtId="0" fontId="3" fillId="0" borderId="0" xfId="4" applyNumberFormat="1" applyFont="1" applyFill="1" applyBorder="1" applyAlignment="1">
      <alignment horizontal="left" vertical="top"/>
    </xf>
    <xf numFmtId="0" fontId="3" fillId="0" borderId="0" xfId="5" applyFont="1" applyFill="1" applyBorder="1" applyAlignment="1">
      <alignment horizontal="left" vertical="top"/>
    </xf>
    <xf numFmtId="0" fontId="3" fillId="0" borderId="0" xfId="6" applyFont="1" applyFill="1" applyBorder="1" applyAlignment="1">
      <alignment horizontal="left" vertical="top"/>
    </xf>
    <xf numFmtId="0" fontId="3" fillId="0" borderId="0" xfId="2" applyFont="1" applyFill="1" applyBorder="1" applyAlignment="1">
      <alignment horizontal="left" vertical="top"/>
    </xf>
    <xf numFmtId="0" fontId="3" fillId="0" borderId="0" xfId="3" applyFont="1" applyFill="1" applyBorder="1" applyAlignment="1">
      <alignment horizontal="left" vertical="top"/>
    </xf>
    <xf numFmtId="0" fontId="3" fillId="0" borderId="0" xfId="3" applyNumberFormat="1" applyFont="1" applyFill="1" applyBorder="1" applyAlignment="1">
      <alignment horizontal="left" vertical="top"/>
    </xf>
    <xf numFmtId="0" fontId="3" fillId="0" borderId="0" xfId="7" applyFont="1" applyFill="1" applyBorder="1" applyAlignment="1">
      <alignment horizontal="left" vertical="top"/>
    </xf>
    <xf numFmtId="165" fontId="3" fillId="0" borderId="0" xfId="1" applyNumberFormat="1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164" fontId="0" fillId="0" borderId="0" xfId="0" applyNumberFormat="1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164" fontId="10" fillId="0" borderId="1" xfId="0" applyNumberFormat="1" applyFont="1" applyFill="1" applyBorder="1" applyAlignment="1">
      <alignment horizontal="left" vertical="top"/>
    </xf>
    <xf numFmtId="2" fontId="0" fillId="0" borderId="1" xfId="0" applyNumberFormat="1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/>
    </xf>
    <xf numFmtId="0" fontId="0" fillId="0" borderId="1" xfId="0" applyNumberFormat="1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left" vertical="top"/>
    </xf>
    <xf numFmtId="1" fontId="10" fillId="0" borderId="1" xfId="0" applyNumberFormat="1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/>
    </xf>
    <xf numFmtId="2" fontId="10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/>
    </xf>
    <xf numFmtId="0" fontId="3" fillId="0" borderId="1" xfId="1" applyFont="1" applyFill="1" applyBorder="1" applyAlignment="1">
      <alignment horizontal="left" vertical="top"/>
    </xf>
    <xf numFmtId="165" fontId="3" fillId="0" borderId="1" xfId="1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164" fontId="0" fillId="0" borderId="1" xfId="0" applyNumberFormat="1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</cellXfs>
  <cellStyles count="8">
    <cellStyle name="Standaard" xfId="0" builtinId="0"/>
    <cellStyle name="Standard 158" xfId="4" xr:uid="{2843CA42-9E43-C846-9FCA-CEDBCADB17A2}"/>
    <cellStyle name="Standard 159" xfId="5" xr:uid="{AC41AF9D-6AAC-BF42-BA20-76F5244454B9}"/>
    <cellStyle name="Standard 160" xfId="6" xr:uid="{FFC26FFD-285E-6245-BE33-A151713A2C0C}"/>
    <cellStyle name="Standard 165" xfId="2" xr:uid="{A6E01B79-F350-144B-B8B4-7220CAA79FDF}"/>
    <cellStyle name="Standard 168" xfId="3" xr:uid="{8F19C60E-ED42-804A-B9E3-5A4321F98105}"/>
    <cellStyle name="Standard 170" xfId="7" xr:uid="{34C75395-D442-404C-B2FA-52E4173413EF}"/>
    <cellStyle name="Standard 3" xfId="1" xr:uid="{01F267D3-67CB-BB40-8D0D-18862F479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13E07-8FCE-C54A-A1E2-D7A7E269AC1D}">
  <dimension ref="A1:BV1150"/>
  <sheetViews>
    <sheetView tabSelected="1" zoomScale="70" zoomScaleNormal="70" workbookViewId="0">
      <pane ySplit="2" topLeftCell="A1130" activePane="bottomLeft" state="frozen"/>
      <selection activeCell="T1" sqref="T1"/>
      <selection pane="bottomLeft" activeCell="A1119" sqref="A1119:XFD1119"/>
    </sheetView>
  </sheetViews>
  <sheetFormatPr baseColWidth="10" defaultRowHeight="19"/>
  <cols>
    <col min="1" max="1" width="7" style="4" bestFit="1" customWidth="1"/>
    <col min="2" max="2" width="18.1640625" style="3" bestFit="1" customWidth="1"/>
    <col min="3" max="3" width="9.6640625" style="3" bestFit="1" customWidth="1"/>
    <col min="4" max="4" width="11.83203125" style="3" bestFit="1" customWidth="1"/>
    <col min="5" max="5" width="12.5" style="3" bestFit="1" customWidth="1"/>
    <col min="6" max="6" width="13.1640625" style="3" bestFit="1" customWidth="1"/>
    <col min="7" max="7" width="15.33203125" style="3" bestFit="1" customWidth="1"/>
    <col min="8" max="8" width="12.33203125" style="3" bestFit="1" customWidth="1"/>
    <col min="9" max="9" width="17.83203125" style="3" bestFit="1" customWidth="1"/>
    <col min="10" max="10" width="15.33203125" style="3" bestFit="1" customWidth="1"/>
    <col min="11" max="11" width="19.5" style="3" bestFit="1" customWidth="1"/>
    <col min="12" max="12" width="9.33203125" style="3" bestFit="1" customWidth="1"/>
    <col min="13" max="13" width="18.83203125" style="3" bestFit="1" customWidth="1"/>
    <col min="14" max="14" width="9.6640625" style="3" bestFit="1" customWidth="1"/>
    <col min="15" max="16" width="8.33203125" style="3" bestFit="1" customWidth="1"/>
    <col min="17" max="17" width="6.5" style="3" bestFit="1" customWidth="1"/>
    <col min="18" max="18" width="7.6640625" style="3" bestFit="1" customWidth="1"/>
    <col min="19" max="19" width="7.5" style="3" bestFit="1" customWidth="1"/>
    <col min="20" max="20" width="10.5" style="3" bestFit="1" customWidth="1"/>
    <col min="21" max="21" width="12.1640625" style="3" bestFit="1" customWidth="1"/>
    <col min="22" max="22" width="12" style="3" bestFit="1" customWidth="1"/>
    <col min="23" max="23" width="13.83203125" style="3" bestFit="1" customWidth="1"/>
    <col min="24" max="24" width="19.6640625" style="3" bestFit="1" customWidth="1"/>
    <col min="25" max="25" width="14.33203125" style="3" bestFit="1" customWidth="1"/>
    <col min="26" max="26" width="46" style="3" bestFit="1" customWidth="1"/>
    <col min="27" max="27" width="49.6640625" style="3" bestFit="1" customWidth="1"/>
    <col min="28" max="28" width="9.6640625" style="3" bestFit="1" customWidth="1"/>
    <col min="29" max="29" width="23.83203125" style="3" bestFit="1" customWidth="1"/>
    <col min="30" max="30" width="7.5" style="3" bestFit="1" customWidth="1"/>
    <col min="31" max="31" width="14.1640625" style="3" bestFit="1" customWidth="1"/>
    <col min="32" max="32" width="7.6640625" style="3" bestFit="1" customWidth="1"/>
    <col min="33" max="33" width="13.6640625" style="3" bestFit="1" customWidth="1"/>
    <col min="34" max="34" width="7.1640625" style="3" bestFit="1" customWidth="1"/>
    <col min="35" max="35" width="14.5" style="3" bestFit="1" customWidth="1"/>
    <col min="36" max="45" width="16.6640625" style="3" bestFit="1" customWidth="1"/>
    <col min="46" max="46" width="17" style="3" bestFit="1" customWidth="1"/>
    <col min="47" max="49" width="16.6640625" style="3" bestFit="1" customWidth="1"/>
    <col min="50" max="74" width="24.83203125" style="3" bestFit="1" customWidth="1"/>
  </cols>
  <sheetData>
    <row r="1" spans="1:74" s="7" customFormat="1">
      <c r="A1" s="6" t="s">
        <v>1230</v>
      </c>
      <c r="B1" s="6"/>
      <c r="C1" s="6"/>
      <c r="D1" s="6"/>
      <c r="E1" s="6"/>
      <c r="F1" s="6"/>
      <c r="G1" s="6"/>
      <c r="H1" s="6"/>
      <c r="I1" s="6" t="s">
        <v>1231</v>
      </c>
      <c r="J1" s="6"/>
      <c r="K1" s="6"/>
      <c r="L1" s="6"/>
      <c r="M1" s="6"/>
      <c r="N1" s="6" t="s">
        <v>1232</v>
      </c>
      <c r="O1" s="6"/>
      <c r="P1" s="6"/>
      <c r="Q1" s="6"/>
      <c r="R1" s="6"/>
      <c r="S1" s="6"/>
      <c r="T1" s="6"/>
      <c r="U1" s="6"/>
      <c r="V1" s="6" t="s">
        <v>1233</v>
      </c>
      <c r="W1" s="6"/>
      <c r="X1" s="6" t="s">
        <v>1236</v>
      </c>
      <c r="Y1" s="6"/>
      <c r="Z1" s="6"/>
      <c r="AA1" s="6"/>
      <c r="AB1" s="6"/>
      <c r="AC1" s="6"/>
      <c r="AD1" s="6" t="s">
        <v>1234</v>
      </c>
      <c r="AE1" s="6"/>
      <c r="AF1" s="6"/>
      <c r="AG1" s="6"/>
      <c r="AH1" s="6"/>
      <c r="AI1" s="6"/>
      <c r="AJ1" s="6" t="s">
        <v>1235</v>
      </c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1:74" ht="22">
      <c r="A2" s="5" t="s">
        <v>0</v>
      </c>
      <c r="B2" s="2" t="s">
        <v>101</v>
      </c>
      <c r="C2" s="2" t="s">
        <v>2</v>
      </c>
      <c r="D2" s="2" t="s">
        <v>3</v>
      </c>
      <c r="E2" s="2" t="s">
        <v>4</v>
      </c>
      <c r="F2" s="2" t="s">
        <v>20</v>
      </c>
      <c r="G2" s="2" t="s">
        <v>21</v>
      </c>
      <c r="H2" s="2" t="s">
        <v>22</v>
      </c>
      <c r="I2" s="2" t="s">
        <v>24</v>
      </c>
      <c r="J2" s="2" t="s">
        <v>26</v>
      </c>
      <c r="K2" s="2" t="s">
        <v>27</v>
      </c>
      <c r="L2" s="2" t="s">
        <v>103</v>
      </c>
      <c r="M2" s="2" t="s">
        <v>370</v>
      </c>
      <c r="N2" s="2" t="s">
        <v>30</v>
      </c>
      <c r="O2" s="1" t="s">
        <v>48</v>
      </c>
      <c r="P2" s="1" t="s">
        <v>49</v>
      </c>
      <c r="Q2" s="1" t="s">
        <v>50</v>
      </c>
      <c r="R2" s="1" t="s">
        <v>51</v>
      </c>
      <c r="S2" s="1" t="s">
        <v>52</v>
      </c>
      <c r="T2" s="1" t="s">
        <v>53</v>
      </c>
      <c r="U2" s="1" t="s">
        <v>109</v>
      </c>
      <c r="V2" s="2" t="s">
        <v>28</v>
      </c>
      <c r="W2" s="2" t="s">
        <v>47</v>
      </c>
      <c r="X2" s="1" t="s">
        <v>54</v>
      </c>
      <c r="Y2" s="1" t="s">
        <v>372</v>
      </c>
      <c r="Z2" s="1" t="s">
        <v>1237</v>
      </c>
      <c r="AA2" s="1" t="s">
        <v>1238</v>
      </c>
      <c r="AB2" s="1" t="s">
        <v>56</v>
      </c>
      <c r="AC2" s="1" t="s">
        <v>57</v>
      </c>
      <c r="AD2" s="1" t="s">
        <v>117</v>
      </c>
      <c r="AE2" s="1" t="s">
        <v>118</v>
      </c>
      <c r="AF2" s="1" t="s">
        <v>76</v>
      </c>
      <c r="AG2" s="1" t="s">
        <v>77</v>
      </c>
      <c r="AH2" s="1" t="s">
        <v>112</v>
      </c>
      <c r="AI2" s="1" t="s">
        <v>113</v>
      </c>
      <c r="AJ2" s="1" t="s">
        <v>1239</v>
      </c>
      <c r="AK2" s="1" t="s">
        <v>1240</v>
      </c>
      <c r="AL2" s="1" t="s">
        <v>1241</v>
      </c>
      <c r="AM2" s="1" t="s">
        <v>1242</v>
      </c>
      <c r="AN2" s="1" t="s">
        <v>1243</v>
      </c>
      <c r="AO2" s="1" t="s">
        <v>1244</v>
      </c>
      <c r="AP2" s="1" t="s">
        <v>1245</v>
      </c>
      <c r="AQ2" s="1" t="s">
        <v>1246</v>
      </c>
      <c r="AR2" s="1" t="s">
        <v>1247</v>
      </c>
      <c r="AS2" s="1" t="s">
        <v>1248</v>
      </c>
      <c r="AT2" s="1" t="s">
        <v>1249</v>
      </c>
      <c r="AU2" s="1" t="s">
        <v>1250</v>
      </c>
      <c r="AV2" s="1" t="s">
        <v>1251</v>
      </c>
      <c r="AW2" s="1" t="s">
        <v>1252</v>
      </c>
      <c r="AX2" s="1" t="s">
        <v>1253</v>
      </c>
      <c r="AY2" s="1" t="s">
        <v>1254</v>
      </c>
      <c r="AZ2" s="1" t="s">
        <v>1255</v>
      </c>
      <c r="BA2" s="1" t="s">
        <v>1256</v>
      </c>
      <c r="BB2" s="1" t="s">
        <v>1257</v>
      </c>
      <c r="BC2" s="1" t="s">
        <v>1258</v>
      </c>
      <c r="BD2" s="1" t="s">
        <v>1259</v>
      </c>
      <c r="BE2" s="1" t="s">
        <v>1260</v>
      </c>
      <c r="BF2" s="1" t="s">
        <v>1261</v>
      </c>
      <c r="BG2" s="1" t="s">
        <v>1262</v>
      </c>
      <c r="BH2" s="1" t="s">
        <v>1263</v>
      </c>
      <c r="BI2" s="1" t="s">
        <v>1264</v>
      </c>
      <c r="BJ2" s="1" t="s">
        <v>1265</v>
      </c>
      <c r="BK2" s="1" t="s">
        <v>1266</v>
      </c>
      <c r="BL2" s="1" t="s">
        <v>1267</v>
      </c>
      <c r="BM2" s="1" t="s">
        <v>1268</v>
      </c>
      <c r="BN2" s="1" t="s">
        <v>1269</v>
      </c>
      <c r="BO2" s="1" t="s">
        <v>1270</v>
      </c>
      <c r="BP2" s="1" t="s">
        <v>1271</v>
      </c>
      <c r="BQ2" s="1" t="s">
        <v>1272</v>
      </c>
      <c r="BR2" s="1" t="s">
        <v>1273</v>
      </c>
      <c r="BS2" s="1" t="s">
        <v>1274</v>
      </c>
      <c r="BT2" s="1" t="s">
        <v>1275</v>
      </c>
      <c r="BU2" s="1" t="s">
        <v>1276</v>
      </c>
      <c r="BV2" s="1" t="s">
        <v>1277</v>
      </c>
    </row>
    <row r="3" spans="1:74" s="31" customFormat="1" ht="18" customHeight="1">
      <c r="A3" s="31" t="s">
        <v>1</v>
      </c>
      <c r="B3" s="31" t="s">
        <v>18</v>
      </c>
      <c r="C3" s="31" t="s">
        <v>23</v>
      </c>
      <c r="D3" s="31">
        <v>40.683774</v>
      </c>
      <c r="E3" s="31">
        <v>-3.654655</v>
      </c>
      <c r="F3" s="31">
        <v>710</v>
      </c>
      <c r="I3" s="31" t="s">
        <v>25</v>
      </c>
      <c r="K3" s="31">
        <v>0.1</v>
      </c>
      <c r="N3" s="31" t="s">
        <v>31</v>
      </c>
      <c r="O3" s="31">
        <v>5.4</v>
      </c>
      <c r="P3" s="31">
        <v>83.2</v>
      </c>
      <c r="Q3" s="31">
        <v>11.3</v>
      </c>
      <c r="R3" s="31">
        <v>5.6</v>
      </c>
      <c r="S3" s="31">
        <v>29.73</v>
      </c>
      <c r="T3" s="31">
        <v>9.99</v>
      </c>
      <c r="V3" s="51" t="s">
        <v>29</v>
      </c>
      <c r="W3" s="51"/>
      <c r="X3" s="31" t="s">
        <v>55</v>
      </c>
      <c r="Y3" s="31">
        <v>0.15</v>
      </c>
      <c r="AB3" s="31">
        <v>25</v>
      </c>
      <c r="AC3" s="31" t="s">
        <v>59</v>
      </c>
    </row>
    <row r="4" spans="1:74" s="31" customFormat="1" ht="18" customHeight="1">
      <c r="A4" s="31" t="s">
        <v>1</v>
      </c>
      <c r="B4" s="31" t="s">
        <v>5</v>
      </c>
      <c r="C4" s="31" t="s">
        <v>23</v>
      </c>
      <c r="D4" s="31">
        <v>40.682569999999998</v>
      </c>
      <c r="E4" s="31">
        <v>-3.6445850000000002</v>
      </c>
      <c r="F4" s="31">
        <v>765</v>
      </c>
      <c r="I4" s="31" t="s">
        <v>25</v>
      </c>
      <c r="K4" s="31">
        <v>0.1</v>
      </c>
      <c r="N4" s="31" t="s">
        <v>33</v>
      </c>
      <c r="O4" s="31">
        <v>6.1</v>
      </c>
      <c r="P4" s="31">
        <v>93.5</v>
      </c>
      <c r="Q4" s="31">
        <v>2.7</v>
      </c>
      <c r="R4" s="31">
        <v>3.8</v>
      </c>
      <c r="S4" s="31">
        <v>20</v>
      </c>
      <c r="T4" s="31">
        <v>3.28</v>
      </c>
      <c r="V4" s="51" t="s">
        <v>32</v>
      </c>
      <c r="W4" s="51"/>
      <c r="X4" s="31" t="s">
        <v>55</v>
      </c>
      <c r="Y4" s="31">
        <v>0.06</v>
      </c>
      <c r="AB4" s="31">
        <v>26</v>
      </c>
      <c r="AC4" s="31" t="s">
        <v>60</v>
      </c>
    </row>
    <row r="5" spans="1:74" s="31" customFormat="1" ht="18" customHeight="1">
      <c r="A5" s="31" t="s">
        <v>1</v>
      </c>
      <c r="B5" s="31" t="s">
        <v>6</v>
      </c>
      <c r="C5" s="31" t="s">
        <v>23</v>
      </c>
      <c r="D5" s="31">
        <v>40.684216999999997</v>
      </c>
      <c r="E5" s="31">
        <v>-3.6398670000000002</v>
      </c>
      <c r="F5" s="31">
        <v>835</v>
      </c>
      <c r="I5" s="31" t="s">
        <v>25</v>
      </c>
      <c r="K5" s="31">
        <v>0.1</v>
      </c>
      <c r="N5" s="31" t="s">
        <v>31</v>
      </c>
      <c r="O5" s="31">
        <v>6.2</v>
      </c>
      <c r="P5" s="31">
        <v>91.3</v>
      </c>
      <c r="Q5" s="31">
        <v>3</v>
      </c>
      <c r="R5" s="31">
        <v>5.8</v>
      </c>
      <c r="S5" s="31">
        <v>25.6</v>
      </c>
      <c r="T5" s="31">
        <v>9.83</v>
      </c>
      <c r="V5" s="51" t="s">
        <v>34</v>
      </c>
      <c r="W5" s="51"/>
      <c r="X5" s="31" t="s">
        <v>55</v>
      </c>
      <c r="Y5" s="31">
        <v>0.21000000000000002</v>
      </c>
      <c r="AB5" s="31">
        <v>19</v>
      </c>
      <c r="AC5" s="31" t="s">
        <v>61</v>
      </c>
    </row>
    <row r="6" spans="1:74" s="31" customFormat="1" ht="18" customHeight="1">
      <c r="A6" s="31" t="s">
        <v>1</v>
      </c>
      <c r="B6" s="31" t="s">
        <v>7</v>
      </c>
      <c r="C6" s="31" t="s">
        <v>23</v>
      </c>
      <c r="D6" s="31">
        <v>40.697386999999999</v>
      </c>
      <c r="E6" s="31">
        <v>-3.668755</v>
      </c>
      <c r="F6" s="31">
        <v>675</v>
      </c>
      <c r="I6" s="31" t="s">
        <v>25</v>
      </c>
      <c r="K6" s="31">
        <v>0.1</v>
      </c>
      <c r="N6" s="31" t="s">
        <v>31</v>
      </c>
      <c r="O6" s="31">
        <v>7.4</v>
      </c>
      <c r="P6" s="31">
        <v>64.7</v>
      </c>
      <c r="Q6" s="31">
        <v>33.299999999999997</v>
      </c>
      <c r="R6" s="31">
        <v>2.1</v>
      </c>
      <c r="S6" s="31">
        <v>24.96</v>
      </c>
      <c r="T6" s="31">
        <v>11.13</v>
      </c>
      <c r="V6" s="51" t="s">
        <v>35</v>
      </c>
      <c r="W6" s="51"/>
      <c r="X6" s="31" t="s">
        <v>55</v>
      </c>
      <c r="Y6" s="31">
        <v>1.4999999999999999E-2</v>
      </c>
      <c r="AB6" s="31">
        <v>29</v>
      </c>
      <c r="AC6" s="31" t="s">
        <v>62</v>
      </c>
    </row>
    <row r="7" spans="1:74" s="31" customFormat="1" ht="18" customHeight="1">
      <c r="A7" s="31" t="s">
        <v>1</v>
      </c>
      <c r="B7" s="31" t="s">
        <v>8</v>
      </c>
      <c r="C7" s="31" t="s">
        <v>23</v>
      </c>
      <c r="D7" s="31">
        <v>40.681429000000001</v>
      </c>
      <c r="E7" s="31">
        <v>-3.655224</v>
      </c>
      <c r="F7" s="31">
        <v>670</v>
      </c>
      <c r="I7" s="31" t="s">
        <v>25</v>
      </c>
      <c r="K7" s="31">
        <v>0.1</v>
      </c>
      <c r="N7" s="31" t="s">
        <v>31</v>
      </c>
      <c r="O7" s="31">
        <v>5.6</v>
      </c>
      <c r="P7" s="31">
        <v>71.7</v>
      </c>
      <c r="Q7" s="31">
        <v>14.9</v>
      </c>
      <c r="R7" s="31">
        <v>13.5</v>
      </c>
      <c r="S7" s="31">
        <v>16.8</v>
      </c>
      <c r="T7" s="31">
        <v>4.74</v>
      </c>
      <c r="V7" s="51" t="s">
        <v>36</v>
      </c>
      <c r="W7" s="51"/>
      <c r="X7" s="31" t="s">
        <v>55</v>
      </c>
      <c r="Y7" s="31">
        <v>2.5000000000000001E-2</v>
      </c>
      <c r="AB7" s="31">
        <v>25</v>
      </c>
      <c r="AC7" s="31" t="s">
        <v>59</v>
      </c>
    </row>
    <row r="8" spans="1:74" s="31" customFormat="1" ht="18" customHeight="1">
      <c r="A8" s="31" t="s">
        <v>1</v>
      </c>
      <c r="B8" s="31" t="s">
        <v>9</v>
      </c>
      <c r="C8" s="31" t="s">
        <v>23</v>
      </c>
      <c r="D8" s="31">
        <v>40.684303700000001</v>
      </c>
      <c r="E8" s="31">
        <v>-3.6405780999999999</v>
      </c>
      <c r="F8" s="31">
        <v>850</v>
      </c>
      <c r="I8" s="31" t="s">
        <v>25</v>
      </c>
      <c r="K8" s="31">
        <v>0.1</v>
      </c>
      <c r="N8" s="31" t="s">
        <v>31</v>
      </c>
      <c r="O8" s="31">
        <v>6.6</v>
      </c>
      <c r="P8" s="31">
        <v>82.8</v>
      </c>
      <c r="Q8" s="31">
        <v>7</v>
      </c>
      <c r="R8" s="31">
        <v>10.199999999999999</v>
      </c>
      <c r="S8" s="31">
        <v>20.75</v>
      </c>
      <c r="T8" s="31">
        <v>12.74</v>
      </c>
      <c r="V8" s="51" t="s">
        <v>37</v>
      </c>
      <c r="W8" s="51"/>
      <c r="X8" s="31" t="s">
        <v>55</v>
      </c>
      <c r="Y8" s="31">
        <v>0.13999999999999999</v>
      </c>
      <c r="AB8" s="31">
        <v>29</v>
      </c>
      <c r="AC8" s="31" t="s">
        <v>66</v>
      </c>
    </row>
    <row r="9" spans="1:74" s="31" customFormat="1" ht="18" customHeight="1">
      <c r="A9" s="31" t="s">
        <v>1</v>
      </c>
      <c r="B9" s="31" t="s">
        <v>10</v>
      </c>
      <c r="C9" s="31" t="s">
        <v>23</v>
      </c>
      <c r="D9" s="31">
        <v>40.692765600000001</v>
      </c>
      <c r="E9" s="31">
        <v>-3.6577022000000001</v>
      </c>
      <c r="F9" s="31">
        <v>640</v>
      </c>
      <c r="I9" s="31" t="s">
        <v>25</v>
      </c>
      <c r="K9" s="31">
        <v>0.1</v>
      </c>
      <c r="N9" s="31" t="s">
        <v>31</v>
      </c>
      <c r="O9" s="31">
        <v>7.6</v>
      </c>
      <c r="P9" s="31">
        <v>35.200000000000003</v>
      </c>
      <c r="Q9" s="31">
        <v>58.3</v>
      </c>
      <c r="R9" s="31">
        <v>6.5</v>
      </c>
      <c r="S9" s="31">
        <v>17.95</v>
      </c>
      <c r="T9" s="31">
        <v>15.33</v>
      </c>
      <c r="V9" s="51" t="s">
        <v>38</v>
      </c>
      <c r="W9" s="51"/>
      <c r="X9" s="31" t="s">
        <v>55</v>
      </c>
      <c r="Y9" s="31">
        <v>3.4999999999999996E-2</v>
      </c>
      <c r="AB9" s="31">
        <v>29</v>
      </c>
      <c r="AC9" s="31" t="s">
        <v>67</v>
      </c>
    </row>
    <row r="10" spans="1:74" s="31" customFormat="1" ht="18" customHeight="1">
      <c r="A10" s="31" t="s">
        <v>1</v>
      </c>
      <c r="B10" s="31" t="s">
        <v>19</v>
      </c>
      <c r="C10" s="31" t="s">
        <v>23</v>
      </c>
      <c r="D10" s="31">
        <v>40.692470800000002</v>
      </c>
      <c r="E10" s="31">
        <v>-3.6461006</v>
      </c>
      <c r="F10" s="31">
        <v>1010</v>
      </c>
      <c r="I10" s="31" t="s">
        <v>25</v>
      </c>
      <c r="K10" s="31">
        <v>0.1</v>
      </c>
      <c r="N10" s="31" t="s">
        <v>31</v>
      </c>
      <c r="O10" s="31">
        <v>6.4</v>
      </c>
      <c r="P10" s="31">
        <v>37.799999999999997</v>
      </c>
      <c r="Q10" s="31">
        <v>48.8</v>
      </c>
      <c r="R10" s="31">
        <v>13.4</v>
      </c>
      <c r="S10" s="31">
        <v>23.74</v>
      </c>
      <c r="T10" s="31">
        <v>9.0399999999999991</v>
      </c>
      <c r="V10" s="51" t="s">
        <v>39</v>
      </c>
      <c r="W10" s="51"/>
      <c r="X10" s="31" t="s">
        <v>55</v>
      </c>
      <c r="Y10" s="31">
        <v>0.11000000000000001</v>
      </c>
      <c r="AB10" s="31">
        <v>25</v>
      </c>
      <c r="AC10" s="31" t="s">
        <v>68</v>
      </c>
    </row>
    <row r="11" spans="1:74" s="31" customFormat="1" ht="18" customHeight="1">
      <c r="A11" s="31" t="s">
        <v>1</v>
      </c>
      <c r="B11" s="31" t="s">
        <v>11</v>
      </c>
      <c r="C11" s="31" t="s">
        <v>23</v>
      </c>
      <c r="D11" s="31">
        <v>40.688503900000001</v>
      </c>
      <c r="E11" s="31">
        <v>-3.6466539999999998</v>
      </c>
      <c r="F11" s="31">
        <v>1195</v>
      </c>
      <c r="I11" s="31" t="s">
        <v>25</v>
      </c>
      <c r="K11" s="31">
        <v>0.1</v>
      </c>
      <c r="N11" s="31" t="s">
        <v>31</v>
      </c>
      <c r="O11" s="31">
        <v>7</v>
      </c>
      <c r="P11" s="31">
        <v>63.7</v>
      </c>
      <c r="Q11" s="31">
        <v>16.7</v>
      </c>
      <c r="R11" s="31">
        <v>19.600000000000001</v>
      </c>
      <c r="S11" s="31">
        <v>21.55</v>
      </c>
      <c r="T11" s="31">
        <v>14.01</v>
      </c>
      <c r="V11" s="51" t="s">
        <v>40</v>
      </c>
      <c r="W11" s="51"/>
      <c r="X11" s="31" t="s">
        <v>55</v>
      </c>
      <c r="Y11" s="31">
        <v>0.1</v>
      </c>
      <c r="AB11" s="31">
        <v>15</v>
      </c>
      <c r="AC11" s="31" t="s">
        <v>64</v>
      </c>
    </row>
    <row r="12" spans="1:74" s="31" customFormat="1" ht="18" customHeight="1">
      <c r="A12" s="31" t="s">
        <v>1</v>
      </c>
      <c r="B12" s="31" t="s">
        <v>12</v>
      </c>
      <c r="C12" s="31" t="s">
        <v>23</v>
      </c>
      <c r="D12" s="31">
        <v>40.688771500000001</v>
      </c>
      <c r="E12" s="31">
        <v>-3.6471300000000002</v>
      </c>
      <c r="F12" s="31">
        <v>1200</v>
      </c>
      <c r="I12" s="31" t="s">
        <v>25</v>
      </c>
      <c r="K12" s="31">
        <v>0.1</v>
      </c>
      <c r="N12" s="31" t="s">
        <v>42</v>
      </c>
      <c r="O12" s="31">
        <v>7.6</v>
      </c>
      <c r="P12" s="31">
        <v>39.200000000000003</v>
      </c>
      <c r="Q12" s="31">
        <v>38.4</v>
      </c>
      <c r="R12" s="31">
        <v>22.4</v>
      </c>
      <c r="S12" s="31">
        <v>13.87</v>
      </c>
      <c r="T12" s="31">
        <v>7.35</v>
      </c>
      <c r="V12" s="51" t="s">
        <v>41</v>
      </c>
      <c r="W12" s="51"/>
      <c r="X12" s="31" t="s">
        <v>55</v>
      </c>
      <c r="Y12" s="31">
        <v>0.06</v>
      </c>
      <c r="AB12" s="31">
        <v>18</v>
      </c>
      <c r="AC12" s="31" t="s">
        <v>65</v>
      </c>
    </row>
    <row r="13" spans="1:74" s="31" customFormat="1" ht="18" customHeight="1">
      <c r="A13" s="31" t="s">
        <v>1</v>
      </c>
      <c r="B13" s="31" t="s">
        <v>13</v>
      </c>
      <c r="C13" s="31" t="s">
        <v>23</v>
      </c>
      <c r="D13" s="31">
        <v>40.692200499999998</v>
      </c>
      <c r="E13" s="31">
        <v>-3.6460979999999998</v>
      </c>
      <c r="F13" s="31">
        <v>1020</v>
      </c>
      <c r="I13" s="31" t="s">
        <v>25</v>
      </c>
      <c r="K13" s="31">
        <v>0.1</v>
      </c>
      <c r="N13" s="31" t="s">
        <v>31</v>
      </c>
      <c r="O13" s="31">
        <v>7.5</v>
      </c>
      <c r="P13" s="31">
        <v>30</v>
      </c>
      <c r="Q13" s="31">
        <v>58</v>
      </c>
      <c r="R13" s="31">
        <v>12</v>
      </c>
      <c r="S13" s="31">
        <v>27.52</v>
      </c>
      <c r="T13" s="31">
        <v>21.52</v>
      </c>
      <c r="V13" s="51" t="s">
        <v>43</v>
      </c>
      <c r="W13" s="51"/>
      <c r="X13" s="31" t="s">
        <v>55</v>
      </c>
      <c r="Y13" s="31">
        <v>0.4</v>
      </c>
      <c r="AB13" s="31">
        <v>31</v>
      </c>
      <c r="AC13" s="31" t="s">
        <v>70</v>
      </c>
    </row>
    <row r="14" spans="1:74" s="31" customFormat="1" ht="18" customHeight="1">
      <c r="A14" s="31" t="s">
        <v>1</v>
      </c>
      <c r="B14" s="31" t="s">
        <v>14</v>
      </c>
      <c r="C14" s="31" t="s">
        <v>23</v>
      </c>
      <c r="D14" s="31">
        <v>40.701749800000002</v>
      </c>
      <c r="E14" s="31">
        <v>-3.6460718999999999</v>
      </c>
      <c r="F14" s="31">
        <v>1170</v>
      </c>
      <c r="I14" s="31" t="s">
        <v>25</v>
      </c>
      <c r="K14" s="31">
        <v>0.1</v>
      </c>
      <c r="N14" s="31" t="s">
        <v>31</v>
      </c>
      <c r="O14" s="31">
        <v>7.7</v>
      </c>
      <c r="P14" s="31">
        <v>34.6</v>
      </c>
      <c r="Q14" s="31">
        <v>59</v>
      </c>
      <c r="R14" s="31">
        <v>6.4</v>
      </c>
      <c r="S14" s="31">
        <v>21.8</v>
      </c>
      <c r="T14" s="31">
        <v>29.21</v>
      </c>
      <c r="V14" s="51" t="s">
        <v>345</v>
      </c>
      <c r="W14" s="51"/>
      <c r="X14" s="31" t="s">
        <v>55</v>
      </c>
      <c r="Y14" s="31">
        <v>6.2E-2</v>
      </c>
      <c r="AB14" s="31" t="s">
        <v>58</v>
      </c>
      <c r="AC14" s="31" t="s">
        <v>71</v>
      </c>
    </row>
    <row r="15" spans="1:74" s="31" customFormat="1" ht="18" customHeight="1">
      <c r="A15" s="31" t="s">
        <v>1</v>
      </c>
      <c r="B15" s="31" t="s">
        <v>15</v>
      </c>
      <c r="C15" s="31" t="s">
        <v>23</v>
      </c>
      <c r="I15" s="31" t="s">
        <v>25</v>
      </c>
      <c r="M15" s="31" t="s">
        <v>411</v>
      </c>
      <c r="V15" s="51"/>
      <c r="W15" s="51" t="s">
        <v>44</v>
      </c>
      <c r="X15" s="31" t="s">
        <v>55</v>
      </c>
      <c r="AB15" s="31">
        <v>25</v>
      </c>
      <c r="AC15" s="31" t="s">
        <v>63</v>
      </c>
    </row>
    <row r="16" spans="1:74" s="31" customFormat="1" ht="18" customHeight="1">
      <c r="A16" s="31" t="s">
        <v>1</v>
      </c>
      <c r="B16" s="31" t="s">
        <v>16</v>
      </c>
      <c r="C16" s="31" t="s">
        <v>23</v>
      </c>
      <c r="I16" s="31" t="s">
        <v>25</v>
      </c>
      <c r="M16" s="31" t="s">
        <v>411</v>
      </c>
      <c r="V16" s="51"/>
      <c r="W16" s="51" t="s">
        <v>45</v>
      </c>
      <c r="X16" s="31" t="s">
        <v>55</v>
      </c>
      <c r="AB16" s="31">
        <v>29</v>
      </c>
      <c r="AC16" s="31" t="s">
        <v>67</v>
      </c>
    </row>
    <row r="17" spans="1:33" s="32" customFormat="1" ht="18" customHeight="1">
      <c r="A17" s="32" t="s">
        <v>1</v>
      </c>
      <c r="B17" s="32" t="s">
        <v>17</v>
      </c>
      <c r="C17" s="32" t="s">
        <v>23</v>
      </c>
      <c r="I17" s="32" t="s">
        <v>25</v>
      </c>
      <c r="M17" s="32" t="s">
        <v>411</v>
      </c>
      <c r="V17" s="78"/>
      <c r="W17" s="78" t="s">
        <v>46</v>
      </c>
      <c r="X17" s="32" t="s">
        <v>55</v>
      </c>
      <c r="AB17" s="32">
        <v>31</v>
      </c>
      <c r="AC17" s="32" t="s">
        <v>69</v>
      </c>
    </row>
    <row r="18" spans="1:33" s="31" customFormat="1" ht="18" customHeight="1">
      <c r="A18" s="31" t="s">
        <v>72</v>
      </c>
      <c r="C18" s="31" t="s">
        <v>73</v>
      </c>
      <c r="D18" s="31">
        <v>67.416666000000006</v>
      </c>
      <c r="E18" s="31">
        <v>63.366666670000001</v>
      </c>
      <c r="F18" s="52">
        <v>160</v>
      </c>
      <c r="G18" s="53">
        <v>-5.8</v>
      </c>
      <c r="H18" s="53">
        <v>531</v>
      </c>
      <c r="I18" s="31" t="s">
        <v>74</v>
      </c>
      <c r="J18" s="53">
        <v>0</v>
      </c>
      <c r="K18" s="53">
        <v>0.02</v>
      </c>
      <c r="L18" s="53"/>
      <c r="M18" s="53"/>
      <c r="V18" s="51" t="s">
        <v>75</v>
      </c>
      <c r="X18" s="31" t="s">
        <v>78</v>
      </c>
      <c r="Z18" s="53">
        <v>282</v>
      </c>
      <c r="AA18" s="53"/>
      <c r="AB18" s="52">
        <v>31</v>
      </c>
      <c r="AC18" s="52" t="s">
        <v>79</v>
      </c>
      <c r="AD18" s="52"/>
      <c r="AE18" s="52"/>
      <c r="AF18" s="53">
        <v>11.4</v>
      </c>
      <c r="AG18" s="31" t="s">
        <v>1356</v>
      </c>
    </row>
    <row r="19" spans="1:33" s="31" customFormat="1" ht="18" customHeight="1">
      <c r="A19" s="31" t="s">
        <v>72</v>
      </c>
      <c r="C19" s="31" t="s">
        <v>73</v>
      </c>
      <c r="D19" s="31">
        <v>67.416666000000006</v>
      </c>
      <c r="E19" s="31">
        <v>63.366666670000001</v>
      </c>
      <c r="F19" s="52">
        <v>160</v>
      </c>
      <c r="G19" s="53">
        <v>-5.8</v>
      </c>
      <c r="H19" s="53">
        <v>531</v>
      </c>
      <c r="I19" s="31" t="s">
        <v>74</v>
      </c>
      <c r="J19" s="53">
        <v>0.02</v>
      </c>
      <c r="K19" s="53">
        <v>0.03</v>
      </c>
      <c r="L19" s="53"/>
      <c r="M19" s="53"/>
      <c r="V19" s="51" t="s">
        <v>75</v>
      </c>
      <c r="X19" s="31" t="s">
        <v>78</v>
      </c>
      <c r="Z19" s="53">
        <v>799</v>
      </c>
      <c r="AA19" s="53"/>
      <c r="AB19" s="52">
        <v>29</v>
      </c>
      <c r="AC19" s="52" t="s">
        <v>79</v>
      </c>
      <c r="AD19" s="52"/>
      <c r="AE19" s="52"/>
      <c r="AF19" s="53">
        <v>9.6999999999999993</v>
      </c>
      <c r="AG19" s="31" t="s">
        <v>1356</v>
      </c>
    </row>
    <row r="20" spans="1:33" s="31" customFormat="1" ht="18" customHeight="1">
      <c r="A20" s="31" t="s">
        <v>72</v>
      </c>
      <c r="C20" s="31" t="s">
        <v>73</v>
      </c>
      <c r="D20" s="31">
        <v>67.416666000000006</v>
      </c>
      <c r="E20" s="31">
        <v>63.366666670000001</v>
      </c>
      <c r="F20" s="52">
        <v>160</v>
      </c>
      <c r="G20" s="53">
        <v>-5.8</v>
      </c>
      <c r="H20" s="53">
        <v>531</v>
      </c>
      <c r="I20" s="31" t="s">
        <v>74</v>
      </c>
      <c r="J20" s="53">
        <v>0.05</v>
      </c>
      <c r="K20" s="53">
        <v>0.06</v>
      </c>
      <c r="L20" s="53"/>
      <c r="M20" s="53"/>
      <c r="V20" s="51" t="s">
        <v>75</v>
      </c>
      <c r="X20" s="31" t="s">
        <v>78</v>
      </c>
      <c r="Z20" s="53">
        <v>111</v>
      </c>
      <c r="AA20" s="53"/>
      <c r="AB20" s="52">
        <v>31</v>
      </c>
      <c r="AC20" s="52" t="s">
        <v>79</v>
      </c>
      <c r="AD20" s="52"/>
      <c r="AE20" s="52"/>
      <c r="AF20" s="53">
        <v>11.6</v>
      </c>
      <c r="AG20" s="31" t="s">
        <v>1356</v>
      </c>
    </row>
    <row r="21" spans="1:33" s="31" customFormat="1" ht="18" customHeight="1">
      <c r="A21" s="31" t="s">
        <v>72</v>
      </c>
      <c r="C21" s="31" t="s">
        <v>73</v>
      </c>
      <c r="D21" s="31">
        <v>67.416666000000006</v>
      </c>
      <c r="E21" s="31">
        <v>63.366666670000001</v>
      </c>
      <c r="F21" s="52">
        <v>160</v>
      </c>
      <c r="G21" s="53">
        <v>-5.8</v>
      </c>
      <c r="H21" s="53">
        <v>531</v>
      </c>
      <c r="I21" s="31" t="s">
        <v>74</v>
      </c>
      <c r="J21" s="53">
        <v>0.11</v>
      </c>
      <c r="K21" s="53">
        <v>0.12</v>
      </c>
      <c r="L21" s="53"/>
      <c r="M21" s="53"/>
      <c r="V21" s="51" t="s">
        <v>75</v>
      </c>
      <c r="X21" s="31" t="s">
        <v>78</v>
      </c>
      <c r="Z21" s="53">
        <v>133</v>
      </c>
      <c r="AA21" s="53"/>
      <c r="AB21" s="52">
        <v>25</v>
      </c>
      <c r="AC21" s="52" t="s">
        <v>79</v>
      </c>
      <c r="AD21" s="52"/>
      <c r="AE21" s="52"/>
      <c r="AF21" s="53">
        <v>18.2</v>
      </c>
      <c r="AG21" s="31" t="s">
        <v>1356</v>
      </c>
    </row>
    <row r="22" spans="1:33" s="31" customFormat="1" ht="18" customHeight="1">
      <c r="A22" s="31" t="s">
        <v>72</v>
      </c>
      <c r="C22" s="31" t="s">
        <v>73</v>
      </c>
      <c r="D22" s="31">
        <v>67.416666000000006</v>
      </c>
      <c r="E22" s="31">
        <v>63.366666670000001</v>
      </c>
      <c r="F22" s="52">
        <v>160</v>
      </c>
      <c r="G22" s="53">
        <v>-5.8</v>
      </c>
      <c r="H22" s="53">
        <v>531</v>
      </c>
      <c r="I22" s="31" t="s">
        <v>74</v>
      </c>
      <c r="J22" s="53">
        <v>0.2</v>
      </c>
      <c r="K22" s="53">
        <v>0.21</v>
      </c>
      <c r="L22" s="53"/>
      <c r="M22" s="53"/>
      <c r="V22" s="51" t="s">
        <v>75</v>
      </c>
      <c r="X22" s="31" t="s">
        <v>78</v>
      </c>
      <c r="Z22" s="53">
        <v>261</v>
      </c>
      <c r="AA22" s="53"/>
      <c r="AB22" s="52">
        <v>31</v>
      </c>
      <c r="AC22" s="52" t="s">
        <v>79</v>
      </c>
      <c r="AD22" s="52"/>
      <c r="AE22" s="52"/>
      <c r="AF22" s="53">
        <v>18.7</v>
      </c>
      <c r="AG22" s="31" t="s">
        <v>1356</v>
      </c>
    </row>
    <row r="23" spans="1:33" s="31" customFormat="1" ht="18" customHeight="1">
      <c r="A23" s="31" t="s">
        <v>72</v>
      </c>
      <c r="C23" s="31" t="s">
        <v>73</v>
      </c>
      <c r="D23" s="31">
        <v>67.416666000000006</v>
      </c>
      <c r="E23" s="31">
        <v>63.366666670000001</v>
      </c>
      <c r="F23" s="52">
        <v>160</v>
      </c>
      <c r="G23" s="53">
        <v>-5.8</v>
      </c>
      <c r="H23" s="53">
        <v>531</v>
      </c>
      <c r="I23" s="31" t="s">
        <v>74</v>
      </c>
      <c r="J23" s="31">
        <v>0.27</v>
      </c>
      <c r="K23" s="31">
        <v>0.28000000000000003</v>
      </c>
      <c r="V23" s="51" t="s">
        <v>75</v>
      </c>
      <c r="X23" s="31" t="s">
        <v>78</v>
      </c>
      <c r="Z23" s="31">
        <v>143</v>
      </c>
      <c r="AB23" s="31">
        <v>27</v>
      </c>
      <c r="AC23" s="52" t="s">
        <v>79</v>
      </c>
      <c r="AD23" s="52"/>
      <c r="AE23" s="52"/>
      <c r="AF23" s="31">
        <v>11.8</v>
      </c>
      <c r="AG23" s="31" t="s">
        <v>1356</v>
      </c>
    </row>
    <row r="24" spans="1:33" s="31" customFormat="1" ht="18" customHeight="1">
      <c r="A24" s="31" t="s">
        <v>72</v>
      </c>
      <c r="C24" s="31" t="s">
        <v>73</v>
      </c>
      <c r="D24" s="31">
        <v>67.416666000000006</v>
      </c>
      <c r="E24" s="31">
        <v>63.366666670000001</v>
      </c>
      <c r="F24" s="52">
        <v>160</v>
      </c>
      <c r="G24" s="53">
        <v>-5.8</v>
      </c>
      <c r="H24" s="53">
        <v>531</v>
      </c>
      <c r="I24" s="31" t="s">
        <v>74</v>
      </c>
      <c r="J24" s="31">
        <v>0.34</v>
      </c>
      <c r="K24" s="31">
        <v>0.35</v>
      </c>
      <c r="V24" s="51" t="s">
        <v>75</v>
      </c>
      <c r="X24" s="31" t="s">
        <v>78</v>
      </c>
      <c r="Z24" s="53">
        <v>135</v>
      </c>
      <c r="AA24" s="53"/>
      <c r="AB24" s="52">
        <v>31</v>
      </c>
      <c r="AC24" s="52" t="s">
        <v>79</v>
      </c>
      <c r="AD24" s="52"/>
      <c r="AE24" s="52"/>
      <c r="AF24" s="53">
        <v>9.8000000000000007</v>
      </c>
      <c r="AG24" s="31" t="s">
        <v>1356</v>
      </c>
    </row>
    <row r="25" spans="1:33" s="31" customFormat="1" ht="18" customHeight="1">
      <c r="A25" s="31" t="s">
        <v>72</v>
      </c>
      <c r="C25" s="31" t="s">
        <v>73</v>
      </c>
      <c r="D25" s="31">
        <v>67.416666000000006</v>
      </c>
      <c r="E25" s="31">
        <v>63.366666670000001</v>
      </c>
      <c r="F25" s="52">
        <v>160</v>
      </c>
      <c r="G25" s="53">
        <v>-5.8</v>
      </c>
      <c r="H25" s="53">
        <v>531</v>
      </c>
      <c r="I25" s="31" t="s">
        <v>74</v>
      </c>
      <c r="J25" s="53">
        <v>0.39</v>
      </c>
      <c r="K25" s="53">
        <v>0.4</v>
      </c>
      <c r="L25" s="53"/>
      <c r="M25" s="53"/>
      <c r="V25" s="51" t="s">
        <v>75</v>
      </c>
      <c r="X25" s="31" t="s">
        <v>78</v>
      </c>
      <c r="Z25" s="53">
        <v>165</v>
      </c>
      <c r="AA25" s="53"/>
      <c r="AB25" s="52">
        <v>27</v>
      </c>
      <c r="AC25" s="52" t="s">
        <v>79</v>
      </c>
      <c r="AD25" s="52"/>
      <c r="AE25" s="52"/>
      <c r="AF25" s="53">
        <v>9.8000000000000007</v>
      </c>
      <c r="AG25" s="31" t="s">
        <v>1356</v>
      </c>
    </row>
    <row r="26" spans="1:33" s="31" customFormat="1" ht="18" customHeight="1">
      <c r="A26" s="31" t="s">
        <v>72</v>
      </c>
      <c r="C26" s="31" t="s">
        <v>73</v>
      </c>
      <c r="D26" s="31">
        <v>67.416666000000006</v>
      </c>
      <c r="E26" s="31">
        <v>63.366666670000001</v>
      </c>
      <c r="F26" s="52">
        <v>160</v>
      </c>
      <c r="G26" s="53">
        <v>-5.8</v>
      </c>
      <c r="H26" s="53">
        <v>531</v>
      </c>
      <c r="I26" s="31" t="s">
        <v>74</v>
      </c>
      <c r="J26" s="48">
        <v>0.43</v>
      </c>
      <c r="K26" s="48">
        <v>0.45</v>
      </c>
      <c r="L26" s="48"/>
      <c r="M26" s="48"/>
      <c r="V26" s="51" t="s">
        <v>75</v>
      </c>
      <c r="X26" s="31" t="s">
        <v>78</v>
      </c>
      <c r="Z26" s="53">
        <v>81</v>
      </c>
      <c r="AA26" s="53"/>
      <c r="AB26" s="52">
        <v>27</v>
      </c>
      <c r="AC26" s="52" t="s">
        <v>79</v>
      </c>
      <c r="AD26" s="52"/>
      <c r="AE26" s="52"/>
      <c r="AF26" s="53">
        <v>8.1</v>
      </c>
      <c r="AG26" s="31" t="s">
        <v>1356</v>
      </c>
    </row>
    <row r="27" spans="1:33" s="31" customFormat="1" ht="18" customHeight="1">
      <c r="A27" s="31" t="s">
        <v>72</v>
      </c>
      <c r="C27" s="31" t="s">
        <v>73</v>
      </c>
      <c r="D27" s="31">
        <v>67.416666000000006</v>
      </c>
      <c r="E27" s="31">
        <v>63.366666670000001</v>
      </c>
      <c r="F27" s="52">
        <v>160</v>
      </c>
      <c r="G27" s="53">
        <v>-5.8</v>
      </c>
      <c r="H27" s="53">
        <v>531</v>
      </c>
      <c r="I27" s="31" t="s">
        <v>74</v>
      </c>
      <c r="J27" s="48">
        <v>0.47</v>
      </c>
      <c r="K27" s="48">
        <v>0.5</v>
      </c>
      <c r="L27" s="48"/>
      <c r="M27" s="48"/>
      <c r="V27" s="51" t="s">
        <v>75</v>
      </c>
      <c r="X27" s="31" t="s">
        <v>78</v>
      </c>
      <c r="Z27" s="53">
        <v>256</v>
      </c>
      <c r="AA27" s="53"/>
      <c r="AB27" s="52">
        <v>27</v>
      </c>
      <c r="AC27" s="52" t="s">
        <v>79</v>
      </c>
      <c r="AD27" s="52"/>
      <c r="AE27" s="52"/>
      <c r="AF27" s="53">
        <v>9.1</v>
      </c>
      <c r="AG27" s="31" t="s">
        <v>1356</v>
      </c>
    </row>
    <row r="28" spans="1:33" s="31" customFormat="1" ht="18" customHeight="1">
      <c r="A28" s="31" t="s">
        <v>72</v>
      </c>
      <c r="C28" s="31" t="s">
        <v>73</v>
      </c>
      <c r="D28" s="31">
        <v>67.416666000000006</v>
      </c>
      <c r="E28" s="31">
        <v>63.366666670000001</v>
      </c>
      <c r="F28" s="52">
        <v>160</v>
      </c>
      <c r="G28" s="53">
        <v>-5.8</v>
      </c>
      <c r="H28" s="53">
        <v>531</v>
      </c>
      <c r="I28" s="31" t="s">
        <v>74</v>
      </c>
      <c r="J28" s="48">
        <v>0.5</v>
      </c>
      <c r="K28" s="48">
        <v>0.55000000000000004</v>
      </c>
      <c r="L28" s="48"/>
      <c r="M28" s="48"/>
      <c r="V28" s="51" t="s">
        <v>75</v>
      </c>
      <c r="X28" s="31" t="s">
        <v>78</v>
      </c>
      <c r="Z28" s="53">
        <v>122</v>
      </c>
      <c r="AA28" s="53"/>
      <c r="AB28" s="52">
        <v>27</v>
      </c>
      <c r="AC28" s="52" t="s">
        <v>79</v>
      </c>
      <c r="AD28" s="52"/>
      <c r="AE28" s="52"/>
      <c r="AF28" s="53">
        <v>6.6</v>
      </c>
      <c r="AG28" s="31" t="s">
        <v>1356</v>
      </c>
    </row>
    <row r="29" spans="1:33" s="31" customFormat="1" ht="18" customHeight="1">
      <c r="A29" s="31" t="s">
        <v>72</v>
      </c>
      <c r="C29" s="31" t="s">
        <v>73</v>
      </c>
      <c r="D29" s="31">
        <v>67.416666000000006</v>
      </c>
      <c r="E29" s="31">
        <v>63.366666670000001</v>
      </c>
      <c r="F29" s="52">
        <v>160</v>
      </c>
      <c r="G29" s="53">
        <v>-5.8</v>
      </c>
      <c r="H29" s="53">
        <v>531</v>
      </c>
      <c r="I29" s="31" t="s">
        <v>74</v>
      </c>
      <c r="J29" s="48">
        <v>0.55000000000000004</v>
      </c>
      <c r="K29" s="48">
        <v>0.6</v>
      </c>
      <c r="L29" s="48"/>
      <c r="M29" s="48"/>
      <c r="V29" s="51" t="s">
        <v>75</v>
      </c>
      <c r="X29" s="31" t="s">
        <v>78</v>
      </c>
      <c r="Z29" s="53">
        <v>127</v>
      </c>
      <c r="AA29" s="53"/>
      <c r="AB29" s="52">
        <v>27</v>
      </c>
      <c r="AC29" s="52" t="s">
        <v>79</v>
      </c>
      <c r="AD29" s="52"/>
      <c r="AE29" s="52"/>
      <c r="AF29" s="53">
        <v>5.5</v>
      </c>
      <c r="AG29" s="31" t="s">
        <v>1356</v>
      </c>
    </row>
    <row r="30" spans="1:33" s="31" customFormat="1" ht="18" customHeight="1">
      <c r="A30" s="31" t="s">
        <v>72</v>
      </c>
      <c r="C30" s="31" t="s">
        <v>73</v>
      </c>
      <c r="D30" s="31">
        <v>67.416666000000006</v>
      </c>
      <c r="E30" s="31">
        <v>63.366666670000001</v>
      </c>
      <c r="F30" s="52">
        <v>160</v>
      </c>
      <c r="G30" s="53">
        <v>-5.8</v>
      </c>
      <c r="H30" s="53">
        <v>531</v>
      </c>
      <c r="I30" s="31" t="s">
        <v>74</v>
      </c>
      <c r="J30" s="48">
        <v>0.65</v>
      </c>
      <c r="K30" s="48">
        <v>0.7</v>
      </c>
      <c r="L30" s="48"/>
      <c r="M30" s="48"/>
      <c r="V30" s="51" t="s">
        <v>75</v>
      </c>
      <c r="X30" s="31" t="s">
        <v>78</v>
      </c>
      <c r="Z30" s="53">
        <v>124</v>
      </c>
      <c r="AA30" s="53"/>
      <c r="AB30" s="52">
        <v>27</v>
      </c>
      <c r="AC30" s="52" t="s">
        <v>79</v>
      </c>
      <c r="AD30" s="52"/>
      <c r="AE30" s="52"/>
      <c r="AF30" s="53">
        <v>7.1</v>
      </c>
      <c r="AG30" s="31" t="s">
        <v>1356</v>
      </c>
    </row>
    <row r="31" spans="1:33" s="31" customFormat="1" ht="18" customHeight="1">
      <c r="A31" s="31" t="s">
        <v>72</v>
      </c>
      <c r="C31" s="31" t="s">
        <v>73</v>
      </c>
      <c r="D31" s="31">
        <v>67.416666000000006</v>
      </c>
      <c r="E31" s="31">
        <v>63.366666670000001</v>
      </c>
      <c r="F31" s="52">
        <v>160</v>
      </c>
      <c r="G31" s="53">
        <v>-5.8</v>
      </c>
      <c r="H31" s="53">
        <v>531</v>
      </c>
      <c r="I31" s="31" t="s">
        <v>74</v>
      </c>
      <c r="J31" s="48">
        <v>0.75</v>
      </c>
      <c r="K31" s="48">
        <v>0.8</v>
      </c>
      <c r="L31" s="48"/>
      <c r="M31" s="48"/>
      <c r="V31" s="51" t="s">
        <v>75</v>
      </c>
      <c r="X31" s="31" t="s">
        <v>78</v>
      </c>
      <c r="Z31" s="53">
        <v>78</v>
      </c>
      <c r="AA31" s="53"/>
      <c r="AB31" s="52">
        <v>25</v>
      </c>
      <c r="AC31" s="52" t="s">
        <v>79</v>
      </c>
      <c r="AD31" s="52"/>
      <c r="AE31" s="52"/>
      <c r="AF31" s="53">
        <v>5.9</v>
      </c>
      <c r="AG31" s="31" t="s">
        <v>1356</v>
      </c>
    </row>
    <row r="32" spans="1:33" s="31" customFormat="1" ht="18" customHeight="1">
      <c r="A32" s="31" t="s">
        <v>72</v>
      </c>
      <c r="C32" s="31" t="s">
        <v>73</v>
      </c>
      <c r="D32" s="31">
        <v>67.416666000000006</v>
      </c>
      <c r="E32" s="31">
        <v>63.366666670000001</v>
      </c>
      <c r="F32" s="52">
        <v>160</v>
      </c>
      <c r="G32" s="53">
        <v>-5.8</v>
      </c>
      <c r="H32" s="53">
        <v>531</v>
      </c>
      <c r="I32" s="31" t="s">
        <v>74</v>
      </c>
      <c r="J32" s="48">
        <v>0.85</v>
      </c>
      <c r="K32" s="48">
        <v>0.9</v>
      </c>
      <c r="L32" s="48"/>
      <c r="M32" s="48"/>
      <c r="V32" s="51" t="s">
        <v>75</v>
      </c>
      <c r="X32" s="31" t="s">
        <v>78</v>
      </c>
      <c r="Z32" s="53">
        <v>79</v>
      </c>
      <c r="AA32" s="53"/>
      <c r="AB32" s="52">
        <v>27</v>
      </c>
      <c r="AC32" s="52" t="s">
        <v>79</v>
      </c>
      <c r="AD32" s="52"/>
      <c r="AE32" s="52"/>
      <c r="AF32" s="53">
        <v>4.9000000000000004</v>
      </c>
      <c r="AG32" s="31" t="s">
        <v>1356</v>
      </c>
    </row>
    <row r="33" spans="1:49" s="31" customFormat="1" ht="18" customHeight="1">
      <c r="A33" s="31" t="s">
        <v>72</v>
      </c>
      <c r="C33" s="31" t="s">
        <v>73</v>
      </c>
      <c r="D33" s="31">
        <v>67.416666000000006</v>
      </c>
      <c r="E33" s="31">
        <v>63.366666670000001</v>
      </c>
      <c r="F33" s="52">
        <v>160</v>
      </c>
      <c r="G33" s="53">
        <v>-5.8</v>
      </c>
      <c r="H33" s="53">
        <v>531</v>
      </c>
      <c r="I33" s="31" t="s">
        <v>74</v>
      </c>
      <c r="J33" s="48">
        <v>0.95</v>
      </c>
      <c r="K33" s="48">
        <v>1</v>
      </c>
      <c r="L33" s="48"/>
      <c r="M33" s="48"/>
      <c r="V33" s="51" t="s">
        <v>75</v>
      </c>
      <c r="X33" s="31" t="s">
        <v>78</v>
      </c>
      <c r="Z33" s="53">
        <v>81</v>
      </c>
      <c r="AA33" s="53"/>
      <c r="AB33" s="52">
        <v>27</v>
      </c>
      <c r="AC33" s="52" t="s">
        <v>79</v>
      </c>
      <c r="AD33" s="52"/>
      <c r="AE33" s="52"/>
      <c r="AF33" s="53">
        <v>6.2</v>
      </c>
      <c r="AG33" s="31" t="s">
        <v>1356</v>
      </c>
    </row>
    <row r="34" spans="1:49" s="31" customFormat="1" ht="18" customHeight="1">
      <c r="A34" s="31" t="s">
        <v>72</v>
      </c>
      <c r="C34" s="31" t="s">
        <v>73</v>
      </c>
      <c r="D34" s="31">
        <v>67.416666000000006</v>
      </c>
      <c r="E34" s="31">
        <v>63.366666670000001</v>
      </c>
      <c r="F34" s="52">
        <v>160</v>
      </c>
      <c r="G34" s="53">
        <v>-5.8</v>
      </c>
      <c r="H34" s="53">
        <v>531</v>
      </c>
      <c r="I34" s="31" t="s">
        <v>74</v>
      </c>
      <c r="K34" s="48">
        <v>1.2</v>
      </c>
      <c r="L34" s="48"/>
      <c r="M34" s="48"/>
      <c r="V34" s="51" t="s">
        <v>75</v>
      </c>
      <c r="X34" s="31" t="s">
        <v>78</v>
      </c>
      <c r="Z34" s="53">
        <v>138</v>
      </c>
      <c r="AA34" s="53"/>
      <c r="AB34" s="52">
        <v>27</v>
      </c>
      <c r="AC34" s="52" t="s">
        <v>79</v>
      </c>
      <c r="AD34" s="52"/>
      <c r="AE34" s="52"/>
      <c r="AF34" s="53">
        <v>4</v>
      </c>
      <c r="AG34" s="31" t="s">
        <v>1356</v>
      </c>
    </row>
    <row r="35" spans="1:49" s="31" customFormat="1" ht="18" customHeight="1">
      <c r="A35" s="31" t="s">
        <v>72</v>
      </c>
      <c r="C35" s="31" t="s">
        <v>73</v>
      </c>
      <c r="D35" s="31">
        <v>67.416666000000006</v>
      </c>
      <c r="E35" s="31">
        <v>63.366666670000001</v>
      </c>
      <c r="F35" s="52">
        <v>160</v>
      </c>
      <c r="G35" s="53">
        <v>-5.8</v>
      </c>
      <c r="H35" s="53">
        <v>531</v>
      </c>
      <c r="I35" s="31" t="s">
        <v>74</v>
      </c>
      <c r="K35" s="48">
        <v>1.4</v>
      </c>
      <c r="L35" s="48"/>
      <c r="M35" s="48"/>
      <c r="V35" s="51" t="s">
        <v>75</v>
      </c>
      <c r="X35" s="31" t="s">
        <v>78</v>
      </c>
      <c r="Z35" s="53">
        <v>55</v>
      </c>
      <c r="AA35" s="53"/>
      <c r="AB35" s="52">
        <v>25</v>
      </c>
      <c r="AC35" s="52" t="s">
        <v>79</v>
      </c>
      <c r="AD35" s="52"/>
      <c r="AE35" s="52"/>
      <c r="AF35" s="53">
        <v>4.4000000000000004</v>
      </c>
      <c r="AG35" s="31" t="s">
        <v>1356</v>
      </c>
    </row>
    <row r="36" spans="1:49" s="31" customFormat="1" ht="18" customHeight="1">
      <c r="A36" s="31" t="s">
        <v>72</v>
      </c>
      <c r="C36" s="31" t="s">
        <v>73</v>
      </c>
      <c r="D36" s="31">
        <v>67.416666000000006</v>
      </c>
      <c r="E36" s="31">
        <v>63.366666670000001</v>
      </c>
      <c r="F36" s="52">
        <v>160</v>
      </c>
      <c r="G36" s="53">
        <v>-5.8</v>
      </c>
      <c r="H36" s="53">
        <v>531</v>
      </c>
      <c r="I36" s="31" t="s">
        <v>74</v>
      </c>
      <c r="K36" s="48">
        <v>1.6</v>
      </c>
      <c r="L36" s="48"/>
      <c r="M36" s="48"/>
      <c r="V36" s="51" t="s">
        <v>75</v>
      </c>
      <c r="X36" s="31" t="s">
        <v>78</v>
      </c>
      <c r="Z36" s="53">
        <v>72</v>
      </c>
      <c r="AA36" s="53"/>
      <c r="AB36" s="52">
        <v>29</v>
      </c>
      <c r="AC36" s="52" t="s">
        <v>79</v>
      </c>
      <c r="AD36" s="52"/>
      <c r="AE36" s="52"/>
      <c r="AF36" s="53">
        <v>3.1</v>
      </c>
      <c r="AG36" s="31" t="s">
        <v>1356</v>
      </c>
    </row>
    <row r="37" spans="1:49" s="31" customFormat="1" ht="18" customHeight="1">
      <c r="A37" s="31" t="s">
        <v>72</v>
      </c>
      <c r="C37" s="31" t="s">
        <v>73</v>
      </c>
      <c r="D37" s="31">
        <v>67.416666000000006</v>
      </c>
      <c r="E37" s="31">
        <v>63.366666670000001</v>
      </c>
      <c r="F37" s="52">
        <v>160</v>
      </c>
      <c r="G37" s="53">
        <v>-5.8</v>
      </c>
      <c r="H37" s="53">
        <v>531</v>
      </c>
      <c r="I37" s="31" t="s">
        <v>74</v>
      </c>
      <c r="K37" s="48">
        <v>1.8</v>
      </c>
      <c r="L37" s="48"/>
      <c r="M37" s="48"/>
      <c r="V37" s="51" t="s">
        <v>75</v>
      </c>
      <c r="X37" s="31" t="s">
        <v>78</v>
      </c>
      <c r="Z37" s="53">
        <v>30</v>
      </c>
      <c r="AA37" s="53"/>
      <c r="AB37" s="52">
        <v>29</v>
      </c>
      <c r="AC37" s="52" t="s">
        <v>79</v>
      </c>
      <c r="AD37" s="52"/>
      <c r="AE37" s="52"/>
      <c r="AF37" s="53">
        <v>2.9</v>
      </c>
      <c r="AG37" s="31" t="s">
        <v>1356</v>
      </c>
    </row>
    <row r="38" spans="1:49" s="32" customFormat="1" ht="18" customHeight="1">
      <c r="A38" s="32" t="s">
        <v>72</v>
      </c>
      <c r="C38" s="32" t="s">
        <v>73</v>
      </c>
      <c r="D38" s="32">
        <v>67.416666000000006</v>
      </c>
      <c r="E38" s="32">
        <v>63.366666670000001</v>
      </c>
      <c r="F38" s="79">
        <v>160</v>
      </c>
      <c r="G38" s="80">
        <v>-5.8</v>
      </c>
      <c r="H38" s="80">
        <v>531</v>
      </c>
      <c r="I38" s="32" t="s">
        <v>74</v>
      </c>
      <c r="K38" s="81">
        <v>2</v>
      </c>
      <c r="L38" s="81"/>
      <c r="M38" s="81"/>
      <c r="V38" s="78" t="s">
        <v>75</v>
      </c>
      <c r="X38" s="32" t="s">
        <v>78</v>
      </c>
      <c r="Z38" s="80">
        <v>59</v>
      </c>
      <c r="AA38" s="80"/>
      <c r="AB38" s="79">
        <v>25</v>
      </c>
      <c r="AC38" s="79" t="s">
        <v>79</v>
      </c>
      <c r="AD38" s="79"/>
      <c r="AE38" s="79"/>
      <c r="AF38" s="80">
        <v>2.8</v>
      </c>
      <c r="AG38" s="32" t="s">
        <v>1356</v>
      </c>
    </row>
    <row r="39" spans="1:49" s="31" customFormat="1" ht="18" customHeight="1">
      <c r="A39" s="31" t="s">
        <v>81</v>
      </c>
      <c r="B39" s="31" t="s">
        <v>82</v>
      </c>
      <c r="C39" s="31" t="s">
        <v>88</v>
      </c>
      <c r="D39" s="31">
        <v>52.566667000000002</v>
      </c>
      <c r="E39" s="31">
        <v>9.3000000000000007</v>
      </c>
      <c r="M39" s="31" t="s">
        <v>411</v>
      </c>
      <c r="V39" s="51" t="s">
        <v>91</v>
      </c>
      <c r="X39" s="31" t="s">
        <v>78</v>
      </c>
      <c r="Z39" s="31">
        <v>332.4</v>
      </c>
      <c r="AB39" s="52">
        <v>27</v>
      </c>
      <c r="AC39" s="31" t="s">
        <v>69</v>
      </c>
      <c r="AF39" s="31">
        <v>30.3</v>
      </c>
      <c r="AG39" s="31" t="s">
        <v>1357</v>
      </c>
      <c r="AK39" s="31">
        <v>0.6</v>
      </c>
      <c r="AL39" s="31">
        <v>0.5</v>
      </c>
      <c r="AM39" s="31">
        <v>2.2000000000000002</v>
      </c>
      <c r="AN39" s="31">
        <v>2.6</v>
      </c>
      <c r="AO39" s="31">
        <v>15.2</v>
      </c>
      <c r="AP39" s="31">
        <v>5.6</v>
      </c>
      <c r="AQ39" s="31">
        <v>302.3</v>
      </c>
      <c r="AR39" s="31">
        <v>2.2000000000000002</v>
      </c>
      <c r="AS39" s="31">
        <v>13.6</v>
      </c>
      <c r="AT39" s="31">
        <v>0.2</v>
      </c>
      <c r="AU39" s="31">
        <v>1.2</v>
      </c>
      <c r="AV39" s="31">
        <v>0.1</v>
      </c>
      <c r="AW39" s="31">
        <v>0.1</v>
      </c>
    </row>
    <row r="40" spans="1:49" s="31" customFormat="1" ht="18" customHeight="1">
      <c r="A40" s="31" t="s">
        <v>81</v>
      </c>
      <c r="B40" s="31" t="s">
        <v>83</v>
      </c>
      <c r="C40" s="31" t="s">
        <v>88</v>
      </c>
      <c r="D40" s="31">
        <v>52.566667000000002</v>
      </c>
      <c r="E40" s="31">
        <v>9.3000000000000007</v>
      </c>
      <c r="M40" s="31" t="s">
        <v>83</v>
      </c>
      <c r="V40" s="51" t="s">
        <v>91</v>
      </c>
      <c r="X40" s="31" t="s">
        <v>78</v>
      </c>
      <c r="Z40" s="31">
        <v>15.2</v>
      </c>
      <c r="AB40" s="52">
        <v>27</v>
      </c>
      <c r="AC40" s="31" t="s">
        <v>92</v>
      </c>
      <c r="AF40" s="31">
        <v>2.2000000000000002</v>
      </c>
      <c r="AG40" s="31" t="s">
        <v>1357</v>
      </c>
      <c r="AJ40" s="31">
        <v>0.2</v>
      </c>
      <c r="AK40" s="31">
        <v>0.4</v>
      </c>
      <c r="AL40" s="31">
        <v>0.5</v>
      </c>
      <c r="AM40" s="31">
        <v>0.7</v>
      </c>
      <c r="AN40" s="31">
        <v>1</v>
      </c>
      <c r="AO40" s="31">
        <v>2</v>
      </c>
      <c r="AP40" s="31">
        <v>2.2000000000000002</v>
      </c>
      <c r="AQ40" s="31">
        <v>8.4</v>
      </c>
      <c r="AR40" s="31">
        <v>2</v>
      </c>
      <c r="AS40" s="31">
        <v>2.5</v>
      </c>
      <c r="AT40" s="31">
        <v>1.1000000000000001</v>
      </c>
      <c r="AU40" s="31">
        <v>1.8</v>
      </c>
      <c r="AV40" s="31">
        <v>0.4</v>
      </c>
      <c r="AW40" s="31">
        <v>0.5</v>
      </c>
    </row>
    <row r="41" spans="1:49" s="31" customFormat="1" ht="18" customHeight="1">
      <c r="A41" s="31" t="s">
        <v>81</v>
      </c>
      <c r="B41" s="31" t="s">
        <v>84</v>
      </c>
      <c r="C41" s="31" t="s">
        <v>88</v>
      </c>
      <c r="D41" s="31">
        <v>52.566667000000002</v>
      </c>
      <c r="E41" s="31">
        <v>9.3000000000000007</v>
      </c>
      <c r="K41" s="48">
        <v>0.1</v>
      </c>
      <c r="L41" s="31" t="s">
        <v>84</v>
      </c>
      <c r="N41" s="31" t="s">
        <v>90</v>
      </c>
      <c r="O41" s="31" t="s">
        <v>89</v>
      </c>
      <c r="P41" s="31">
        <v>77.3</v>
      </c>
      <c r="Q41" s="31">
        <v>18.399999999999999</v>
      </c>
      <c r="R41" s="31">
        <v>4.4000000000000004</v>
      </c>
      <c r="U41" s="31">
        <f>11.6/10</f>
        <v>1.1599999999999999</v>
      </c>
      <c r="V41" s="51" t="s">
        <v>91</v>
      </c>
      <c r="X41" s="31" t="s">
        <v>78</v>
      </c>
      <c r="AB41" s="52">
        <v>27</v>
      </c>
      <c r="AC41" s="52" t="s">
        <v>93</v>
      </c>
      <c r="AD41" s="52"/>
      <c r="AE41" s="52"/>
      <c r="AF41" s="31">
        <v>5.6</v>
      </c>
      <c r="AG41" s="31" t="s">
        <v>1357</v>
      </c>
    </row>
    <row r="42" spans="1:49" s="31" customFormat="1" ht="18" customHeight="1">
      <c r="A42" s="31" t="s">
        <v>81</v>
      </c>
      <c r="B42" s="31" t="s">
        <v>85</v>
      </c>
      <c r="C42" s="31" t="s">
        <v>88</v>
      </c>
      <c r="D42" s="31">
        <v>52.566667000000002</v>
      </c>
      <c r="E42" s="31">
        <v>9.3000000000000007</v>
      </c>
      <c r="K42" s="48">
        <v>0.35</v>
      </c>
      <c r="L42" s="31" t="s">
        <v>85</v>
      </c>
      <c r="N42" s="31" t="s">
        <v>90</v>
      </c>
      <c r="O42" s="31" t="s">
        <v>89</v>
      </c>
      <c r="P42" s="31">
        <v>77.3</v>
      </c>
      <c r="Q42" s="31">
        <v>18.399999999999999</v>
      </c>
      <c r="R42" s="31">
        <v>4.4000000000000004</v>
      </c>
      <c r="U42" s="31">
        <f>5.2/10</f>
        <v>0.52</v>
      </c>
      <c r="V42" s="51" t="s">
        <v>91</v>
      </c>
      <c r="X42" s="31" t="s">
        <v>78</v>
      </c>
      <c r="AB42" s="52">
        <v>27</v>
      </c>
      <c r="AC42" s="52" t="s">
        <v>93</v>
      </c>
      <c r="AD42" s="52"/>
      <c r="AE42" s="52"/>
    </row>
    <row r="43" spans="1:49" s="31" customFormat="1" ht="18" customHeight="1">
      <c r="A43" s="31" t="s">
        <v>81</v>
      </c>
      <c r="B43" s="31" t="s">
        <v>86</v>
      </c>
      <c r="C43" s="31" t="s">
        <v>88</v>
      </c>
      <c r="D43" s="31">
        <v>52.566667000000002</v>
      </c>
      <c r="E43" s="31">
        <v>9.3000000000000007</v>
      </c>
      <c r="K43" s="48">
        <v>0.6</v>
      </c>
      <c r="L43" s="31" t="s">
        <v>86</v>
      </c>
      <c r="N43" s="31" t="s">
        <v>90</v>
      </c>
      <c r="O43" s="31" t="s">
        <v>89</v>
      </c>
      <c r="P43" s="31">
        <v>77.3</v>
      </c>
      <c r="Q43" s="31">
        <v>18.399999999999999</v>
      </c>
      <c r="R43" s="31">
        <v>4.4000000000000004</v>
      </c>
      <c r="U43" s="31">
        <f>1.3/10</f>
        <v>0.13</v>
      </c>
      <c r="V43" s="51" t="s">
        <v>91</v>
      </c>
      <c r="X43" s="31" t="s">
        <v>78</v>
      </c>
      <c r="AB43" s="52">
        <v>31</v>
      </c>
      <c r="AC43" s="52" t="s">
        <v>94</v>
      </c>
      <c r="AD43" s="52"/>
      <c r="AE43" s="52"/>
      <c r="AF43" s="31">
        <v>2.8</v>
      </c>
      <c r="AG43" s="31" t="s">
        <v>1357</v>
      </c>
    </row>
    <row r="44" spans="1:49" s="31" customFormat="1" ht="18" customHeight="1">
      <c r="A44" s="31" t="s">
        <v>81</v>
      </c>
      <c r="B44" s="31" t="s">
        <v>87</v>
      </c>
      <c r="C44" s="31" t="s">
        <v>88</v>
      </c>
      <c r="D44" s="31">
        <v>52.566667000000002</v>
      </c>
      <c r="E44" s="31">
        <v>9.3000000000000007</v>
      </c>
      <c r="K44" s="48">
        <v>0.85</v>
      </c>
      <c r="L44" s="31" t="s">
        <v>87</v>
      </c>
      <c r="N44" s="31" t="s">
        <v>90</v>
      </c>
      <c r="O44" s="31" t="s">
        <v>89</v>
      </c>
      <c r="P44" s="31">
        <v>77.3</v>
      </c>
      <c r="Q44" s="31">
        <v>18.399999999999999</v>
      </c>
      <c r="R44" s="31">
        <v>4.4000000000000004</v>
      </c>
      <c r="U44" s="31">
        <f>0.5/10</f>
        <v>0.05</v>
      </c>
      <c r="V44" s="51" t="s">
        <v>91</v>
      </c>
      <c r="X44" s="31" t="s">
        <v>78</v>
      </c>
      <c r="AB44" s="52">
        <v>29</v>
      </c>
      <c r="AC44" s="52" t="s">
        <v>94</v>
      </c>
      <c r="AD44" s="52"/>
      <c r="AE44" s="52"/>
    </row>
    <row r="45" spans="1:49" s="32" customFormat="1" ht="18" customHeight="1">
      <c r="A45" s="32" t="s">
        <v>81</v>
      </c>
      <c r="B45" s="32" t="s">
        <v>87</v>
      </c>
      <c r="C45" s="32" t="s">
        <v>88</v>
      </c>
      <c r="D45" s="32">
        <v>52.566667000000002</v>
      </c>
      <c r="E45" s="32">
        <v>9.3000000000000007</v>
      </c>
      <c r="K45" s="81">
        <v>1.1000000000000001</v>
      </c>
      <c r="L45" s="32" t="s">
        <v>87</v>
      </c>
      <c r="N45" s="32" t="s">
        <v>90</v>
      </c>
      <c r="O45" s="32" t="s">
        <v>89</v>
      </c>
      <c r="P45" s="32">
        <v>77.3</v>
      </c>
      <c r="Q45" s="32">
        <v>18.399999999999999</v>
      </c>
      <c r="R45" s="32">
        <v>4.4000000000000004</v>
      </c>
      <c r="U45" s="32">
        <v>0.04</v>
      </c>
      <c r="V45" s="78" t="s">
        <v>91</v>
      </c>
      <c r="X45" s="32" t="s">
        <v>78</v>
      </c>
      <c r="AB45" s="79">
        <v>29</v>
      </c>
      <c r="AC45" s="79" t="s">
        <v>79</v>
      </c>
      <c r="AD45" s="79"/>
      <c r="AE45" s="79"/>
    </row>
    <row r="46" spans="1:49" s="31" customFormat="1" ht="18" customHeight="1">
      <c r="A46" s="31" t="s">
        <v>95</v>
      </c>
      <c r="B46" s="31" t="s">
        <v>97</v>
      </c>
      <c r="C46" s="31" t="s">
        <v>96</v>
      </c>
      <c r="D46" s="31">
        <v>55.8663399</v>
      </c>
      <c r="E46" s="31">
        <v>37.832650530000002</v>
      </c>
      <c r="I46" s="31" t="s">
        <v>102</v>
      </c>
      <c r="M46" s="31" t="s">
        <v>115</v>
      </c>
      <c r="N46" s="31" t="s">
        <v>108</v>
      </c>
      <c r="U46" s="31">
        <v>46.8</v>
      </c>
      <c r="V46" s="31" t="s">
        <v>110</v>
      </c>
      <c r="X46" s="31" t="s">
        <v>111</v>
      </c>
      <c r="Z46" s="31">
        <v>9175</v>
      </c>
      <c r="AH46" s="31">
        <v>13</v>
      </c>
      <c r="AI46" s="31" t="s">
        <v>1358</v>
      </c>
    </row>
    <row r="47" spans="1:49" s="31" customFormat="1" ht="18" customHeight="1">
      <c r="A47" s="31" t="s">
        <v>95</v>
      </c>
      <c r="B47" s="31" t="s">
        <v>97</v>
      </c>
      <c r="C47" s="31" t="s">
        <v>96</v>
      </c>
      <c r="D47" s="31">
        <v>55.8663399</v>
      </c>
      <c r="E47" s="31">
        <v>37.832650530000002</v>
      </c>
      <c r="I47" s="31" t="s">
        <v>102</v>
      </c>
      <c r="J47" s="31">
        <v>0</v>
      </c>
      <c r="K47" s="31">
        <v>0.05</v>
      </c>
      <c r="L47" s="31" t="s">
        <v>104</v>
      </c>
      <c r="N47" s="31" t="s">
        <v>108</v>
      </c>
      <c r="U47" s="31">
        <v>4.5999999999999996</v>
      </c>
      <c r="V47" s="31" t="s">
        <v>110</v>
      </c>
      <c r="X47" s="31" t="s">
        <v>111</v>
      </c>
      <c r="Z47" s="31">
        <v>95</v>
      </c>
      <c r="AH47" s="31">
        <v>5</v>
      </c>
      <c r="AI47" s="31" t="s">
        <v>1358</v>
      </c>
    </row>
    <row r="48" spans="1:49" s="31" customFormat="1" ht="18" customHeight="1">
      <c r="A48" s="31" t="s">
        <v>95</v>
      </c>
      <c r="B48" s="31" t="s">
        <v>97</v>
      </c>
      <c r="C48" s="31" t="s">
        <v>96</v>
      </c>
      <c r="D48" s="31">
        <v>55.8663399</v>
      </c>
      <c r="E48" s="31">
        <v>37.832650530000002</v>
      </c>
      <c r="I48" s="31" t="s">
        <v>102</v>
      </c>
      <c r="J48" s="31">
        <v>0.05</v>
      </c>
      <c r="K48" s="31">
        <v>0.1</v>
      </c>
      <c r="L48" s="31" t="s">
        <v>105</v>
      </c>
      <c r="N48" s="31" t="s">
        <v>108</v>
      </c>
      <c r="U48" s="31">
        <v>3.8</v>
      </c>
      <c r="V48" s="31" t="s">
        <v>110</v>
      </c>
      <c r="X48" s="31" t="s">
        <v>111</v>
      </c>
      <c r="Z48" s="31">
        <v>195</v>
      </c>
      <c r="AH48" s="31">
        <v>4</v>
      </c>
      <c r="AI48" s="31" t="s">
        <v>1358</v>
      </c>
    </row>
    <row r="49" spans="1:35" s="31" customFormat="1" ht="18" customHeight="1">
      <c r="A49" s="31" t="s">
        <v>95</v>
      </c>
      <c r="B49" s="31" t="s">
        <v>98</v>
      </c>
      <c r="C49" s="31" t="s">
        <v>96</v>
      </c>
      <c r="D49" s="31">
        <v>55.8663399</v>
      </c>
      <c r="E49" s="31">
        <v>37.832650530000002</v>
      </c>
      <c r="I49" s="31" t="s">
        <v>102</v>
      </c>
      <c r="M49" s="31" t="s">
        <v>115</v>
      </c>
      <c r="N49" s="31" t="s">
        <v>108</v>
      </c>
      <c r="U49" s="31">
        <v>45</v>
      </c>
      <c r="V49" s="31" t="s">
        <v>110</v>
      </c>
      <c r="X49" s="31" t="s">
        <v>111</v>
      </c>
      <c r="Z49" s="31">
        <v>5541</v>
      </c>
      <c r="AH49" s="31">
        <v>9</v>
      </c>
      <c r="AI49" s="31" t="s">
        <v>1358</v>
      </c>
    </row>
    <row r="50" spans="1:35" s="31" customFormat="1" ht="18" customHeight="1">
      <c r="A50" s="31" t="s">
        <v>95</v>
      </c>
      <c r="B50" s="31" t="s">
        <v>98</v>
      </c>
      <c r="C50" s="31" t="s">
        <v>96</v>
      </c>
      <c r="D50" s="31">
        <v>55.8663399</v>
      </c>
      <c r="E50" s="31">
        <v>37.832650530000002</v>
      </c>
      <c r="I50" s="31" t="s">
        <v>102</v>
      </c>
      <c r="J50" s="31">
        <v>0</v>
      </c>
      <c r="K50" s="31">
        <v>0.02</v>
      </c>
      <c r="L50" s="31" t="s">
        <v>104</v>
      </c>
      <c r="N50" s="31" t="s">
        <v>108</v>
      </c>
      <c r="V50" s="31" t="s">
        <v>110</v>
      </c>
      <c r="X50" s="31" t="s">
        <v>111</v>
      </c>
      <c r="AH50" s="31">
        <v>10</v>
      </c>
      <c r="AI50" s="31" t="s">
        <v>1358</v>
      </c>
    </row>
    <row r="51" spans="1:35" s="31" customFormat="1" ht="18" customHeight="1">
      <c r="A51" s="31" t="s">
        <v>95</v>
      </c>
      <c r="B51" s="31" t="s">
        <v>98</v>
      </c>
      <c r="C51" s="31" t="s">
        <v>96</v>
      </c>
      <c r="D51" s="31">
        <v>55.8663399</v>
      </c>
      <c r="E51" s="31">
        <v>37.832650530000002</v>
      </c>
      <c r="I51" s="31" t="s">
        <v>102</v>
      </c>
      <c r="J51" s="31">
        <v>0</v>
      </c>
      <c r="K51" s="31">
        <v>0.05</v>
      </c>
      <c r="L51" s="31" t="s">
        <v>104</v>
      </c>
      <c r="N51" s="31" t="s">
        <v>108</v>
      </c>
      <c r="U51" s="31">
        <v>4.2</v>
      </c>
      <c r="V51" s="31" t="s">
        <v>110</v>
      </c>
      <c r="X51" s="31" t="s">
        <v>111</v>
      </c>
      <c r="Z51" s="31">
        <v>91</v>
      </c>
      <c r="AH51" s="31">
        <v>6</v>
      </c>
      <c r="AI51" s="31" t="s">
        <v>1358</v>
      </c>
    </row>
    <row r="52" spans="1:35" s="31" customFormat="1" ht="18" customHeight="1">
      <c r="A52" s="31" t="s">
        <v>95</v>
      </c>
      <c r="B52" s="31" t="s">
        <v>98</v>
      </c>
      <c r="C52" s="31" t="s">
        <v>96</v>
      </c>
      <c r="D52" s="31">
        <v>55.8663399</v>
      </c>
      <c r="E52" s="31">
        <v>37.832650530000002</v>
      </c>
      <c r="I52" s="31" t="s">
        <v>102</v>
      </c>
      <c r="J52" s="31">
        <v>0.02</v>
      </c>
      <c r="K52" s="31">
        <v>0.05</v>
      </c>
      <c r="L52" s="31" t="s">
        <v>104</v>
      </c>
      <c r="N52" s="31" t="s">
        <v>108</v>
      </c>
      <c r="V52" s="31" t="s">
        <v>110</v>
      </c>
      <c r="X52" s="31" t="s">
        <v>111</v>
      </c>
      <c r="AH52" s="31">
        <v>8</v>
      </c>
      <c r="AI52" s="31" t="s">
        <v>1358</v>
      </c>
    </row>
    <row r="53" spans="1:35" s="31" customFormat="1" ht="18" customHeight="1">
      <c r="A53" s="31" t="s">
        <v>95</v>
      </c>
      <c r="B53" s="31" t="s">
        <v>98</v>
      </c>
      <c r="C53" s="31" t="s">
        <v>96</v>
      </c>
      <c r="D53" s="31">
        <v>55.8663399</v>
      </c>
      <c r="E53" s="31">
        <v>37.832650530000002</v>
      </c>
      <c r="I53" s="31" t="s">
        <v>102</v>
      </c>
      <c r="J53" s="31">
        <v>0.05</v>
      </c>
      <c r="K53" s="31">
        <v>0.1</v>
      </c>
      <c r="L53" s="31" t="s">
        <v>105</v>
      </c>
      <c r="N53" s="31" t="s">
        <v>108</v>
      </c>
      <c r="U53" s="31">
        <v>2.5</v>
      </c>
      <c r="V53" s="31" t="s">
        <v>110</v>
      </c>
      <c r="X53" s="31" t="s">
        <v>111</v>
      </c>
      <c r="Z53" s="31">
        <v>200</v>
      </c>
      <c r="AH53" s="31">
        <v>4</v>
      </c>
      <c r="AI53" s="31" t="s">
        <v>1358</v>
      </c>
    </row>
    <row r="54" spans="1:35" s="31" customFormat="1" ht="18" customHeight="1">
      <c r="A54" s="31" t="s">
        <v>95</v>
      </c>
      <c r="B54" s="31" t="s">
        <v>98</v>
      </c>
      <c r="C54" s="31" t="s">
        <v>96</v>
      </c>
      <c r="D54" s="31">
        <v>55.8663399</v>
      </c>
      <c r="E54" s="31">
        <v>37.832650530000002</v>
      </c>
      <c r="I54" s="31" t="s">
        <v>102</v>
      </c>
      <c r="J54" s="31">
        <v>0.05</v>
      </c>
      <c r="K54" s="31">
        <v>0.12</v>
      </c>
      <c r="L54" s="31" t="s">
        <v>105</v>
      </c>
      <c r="N54" s="31" t="s">
        <v>108</v>
      </c>
      <c r="V54" s="31" t="s">
        <v>110</v>
      </c>
      <c r="X54" s="31" t="s">
        <v>111</v>
      </c>
      <c r="AH54" s="31">
        <v>6</v>
      </c>
      <c r="AI54" s="31" t="s">
        <v>1358</v>
      </c>
    </row>
    <row r="55" spans="1:35" s="31" customFormat="1" ht="18" customHeight="1">
      <c r="A55" s="31" t="s">
        <v>95</v>
      </c>
      <c r="B55" s="31" t="s">
        <v>98</v>
      </c>
      <c r="C55" s="31" t="s">
        <v>96</v>
      </c>
      <c r="D55" s="31">
        <v>55.8663399</v>
      </c>
      <c r="E55" s="31">
        <v>37.832650530000002</v>
      </c>
      <c r="I55" s="31" t="s">
        <v>102</v>
      </c>
      <c r="J55" s="31">
        <v>0.12</v>
      </c>
      <c r="K55" s="31">
        <v>0.28000000000000003</v>
      </c>
      <c r="L55" s="31" t="s">
        <v>106</v>
      </c>
      <c r="N55" s="31" t="s">
        <v>108</v>
      </c>
      <c r="V55" s="31" t="s">
        <v>110</v>
      </c>
      <c r="X55" s="31" t="s">
        <v>111</v>
      </c>
      <c r="AH55" s="31">
        <v>1</v>
      </c>
      <c r="AI55" s="31" t="s">
        <v>1358</v>
      </c>
    </row>
    <row r="56" spans="1:35" s="31" customFormat="1" ht="18" customHeight="1">
      <c r="A56" s="31" t="s">
        <v>95</v>
      </c>
      <c r="B56" s="31" t="s">
        <v>98</v>
      </c>
      <c r="C56" s="31" t="s">
        <v>96</v>
      </c>
      <c r="D56" s="31">
        <v>55.8663399</v>
      </c>
      <c r="E56" s="31">
        <v>37.832650530000002</v>
      </c>
      <c r="I56" s="31" t="s">
        <v>102</v>
      </c>
      <c r="J56" s="31">
        <v>0.28000000000000003</v>
      </c>
      <c r="K56" s="31">
        <v>0.6</v>
      </c>
      <c r="L56" s="31" t="s">
        <v>107</v>
      </c>
      <c r="N56" s="31" t="s">
        <v>108</v>
      </c>
      <c r="V56" s="31" t="s">
        <v>110</v>
      </c>
      <c r="X56" s="31" t="s">
        <v>111</v>
      </c>
      <c r="AH56" s="31">
        <v>2</v>
      </c>
      <c r="AI56" s="31" t="s">
        <v>1358</v>
      </c>
    </row>
    <row r="57" spans="1:35" s="31" customFormat="1" ht="18" customHeight="1">
      <c r="A57" s="31" t="s">
        <v>95</v>
      </c>
      <c r="B57" s="31" t="s">
        <v>99</v>
      </c>
      <c r="C57" s="31" t="s">
        <v>96</v>
      </c>
      <c r="D57" s="31">
        <v>55.8663399</v>
      </c>
      <c r="E57" s="31">
        <v>37.832650530000002</v>
      </c>
      <c r="I57" s="31" t="s">
        <v>102</v>
      </c>
      <c r="M57" s="31" t="s">
        <v>115</v>
      </c>
      <c r="N57" s="31" t="s">
        <v>108</v>
      </c>
      <c r="U57" s="31">
        <v>44.9</v>
      </c>
      <c r="V57" s="31" t="s">
        <v>110</v>
      </c>
      <c r="X57" s="31" t="s">
        <v>111</v>
      </c>
      <c r="Z57" s="31">
        <v>7068</v>
      </c>
      <c r="AH57" s="31">
        <v>20</v>
      </c>
      <c r="AI57" s="31" t="s">
        <v>1358</v>
      </c>
    </row>
    <row r="58" spans="1:35" s="31" customFormat="1" ht="18" customHeight="1">
      <c r="A58" s="31" t="s">
        <v>95</v>
      </c>
      <c r="B58" s="31" t="s">
        <v>99</v>
      </c>
      <c r="C58" s="31" t="s">
        <v>96</v>
      </c>
      <c r="D58" s="31">
        <v>55.8663399</v>
      </c>
      <c r="E58" s="31">
        <v>37.832650530000002</v>
      </c>
      <c r="I58" s="31" t="s">
        <v>102</v>
      </c>
      <c r="J58" s="31">
        <v>0</v>
      </c>
      <c r="K58" s="31">
        <v>0.02</v>
      </c>
      <c r="L58" s="31" t="s">
        <v>104</v>
      </c>
      <c r="N58" s="31" t="s">
        <v>108</v>
      </c>
      <c r="V58" s="31" t="s">
        <v>110</v>
      </c>
      <c r="X58" s="31" t="s">
        <v>111</v>
      </c>
      <c r="AH58" s="31">
        <v>11</v>
      </c>
      <c r="AI58" s="31" t="s">
        <v>1358</v>
      </c>
    </row>
    <row r="59" spans="1:35" s="31" customFormat="1" ht="18" customHeight="1">
      <c r="A59" s="31" t="s">
        <v>95</v>
      </c>
      <c r="B59" s="31" t="s">
        <v>99</v>
      </c>
      <c r="C59" s="31" t="s">
        <v>96</v>
      </c>
      <c r="D59" s="31">
        <v>55.8663399</v>
      </c>
      <c r="E59" s="31">
        <v>37.832650530000002</v>
      </c>
      <c r="I59" s="31" t="s">
        <v>102</v>
      </c>
      <c r="J59" s="31">
        <v>0</v>
      </c>
      <c r="K59" s="31">
        <v>0.05</v>
      </c>
      <c r="L59" s="31" t="s">
        <v>104</v>
      </c>
      <c r="N59" s="31" t="s">
        <v>108</v>
      </c>
      <c r="U59" s="31">
        <v>3</v>
      </c>
      <c r="V59" s="31" t="s">
        <v>110</v>
      </c>
      <c r="X59" s="31" t="s">
        <v>111</v>
      </c>
      <c r="Z59" s="31">
        <v>111</v>
      </c>
      <c r="AH59" s="31">
        <v>5</v>
      </c>
      <c r="AI59" s="31" t="s">
        <v>1358</v>
      </c>
    </row>
    <row r="60" spans="1:35" s="31" customFormat="1" ht="18" customHeight="1">
      <c r="A60" s="31" t="s">
        <v>95</v>
      </c>
      <c r="B60" s="31" t="s">
        <v>99</v>
      </c>
      <c r="C60" s="31" t="s">
        <v>96</v>
      </c>
      <c r="D60" s="31">
        <v>55.8663399</v>
      </c>
      <c r="E60" s="31">
        <v>37.832650530000002</v>
      </c>
      <c r="I60" s="31" t="s">
        <v>102</v>
      </c>
      <c r="J60" s="31">
        <v>0.02</v>
      </c>
      <c r="K60" s="31">
        <v>0.05</v>
      </c>
      <c r="L60" s="31" t="s">
        <v>104</v>
      </c>
      <c r="N60" s="31" t="s">
        <v>108</v>
      </c>
      <c r="V60" s="31" t="s">
        <v>110</v>
      </c>
      <c r="X60" s="31" t="s">
        <v>111</v>
      </c>
      <c r="AH60" s="31">
        <v>7</v>
      </c>
      <c r="AI60" s="31" t="s">
        <v>1358</v>
      </c>
    </row>
    <row r="61" spans="1:35" s="31" customFormat="1" ht="18" customHeight="1">
      <c r="A61" s="31" t="s">
        <v>95</v>
      </c>
      <c r="B61" s="31" t="s">
        <v>99</v>
      </c>
      <c r="C61" s="31" t="s">
        <v>96</v>
      </c>
      <c r="D61" s="31">
        <v>55.8663399</v>
      </c>
      <c r="E61" s="31">
        <v>37.832650530000002</v>
      </c>
      <c r="I61" s="31" t="s">
        <v>102</v>
      </c>
      <c r="J61" s="31">
        <v>0.05</v>
      </c>
      <c r="K61" s="31">
        <v>0.1</v>
      </c>
      <c r="L61" s="31" t="s">
        <v>105</v>
      </c>
      <c r="N61" s="31" t="s">
        <v>108</v>
      </c>
      <c r="U61" s="31">
        <v>2.1</v>
      </c>
      <c r="V61" s="31" t="s">
        <v>110</v>
      </c>
      <c r="X61" s="31" t="s">
        <v>111</v>
      </c>
      <c r="Z61" s="31">
        <v>185</v>
      </c>
      <c r="AH61" s="31">
        <v>4</v>
      </c>
      <c r="AI61" s="31" t="s">
        <v>1358</v>
      </c>
    </row>
    <row r="62" spans="1:35" s="31" customFormat="1" ht="18" customHeight="1">
      <c r="A62" s="31" t="s">
        <v>95</v>
      </c>
      <c r="B62" s="31" t="s">
        <v>99</v>
      </c>
      <c r="C62" s="31" t="s">
        <v>96</v>
      </c>
      <c r="D62" s="31">
        <v>55.8663399</v>
      </c>
      <c r="E62" s="31">
        <v>37.832650530000002</v>
      </c>
      <c r="I62" s="31" t="s">
        <v>102</v>
      </c>
      <c r="J62" s="31">
        <v>0.05</v>
      </c>
      <c r="K62" s="31">
        <v>0.12</v>
      </c>
      <c r="L62" s="31" t="s">
        <v>105</v>
      </c>
      <c r="N62" s="31" t="s">
        <v>108</v>
      </c>
      <c r="V62" s="31" t="s">
        <v>110</v>
      </c>
      <c r="X62" s="31" t="s">
        <v>111</v>
      </c>
      <c r="AH62" s="31">
        <v>5</v>
      </c>
      <c r="AI62" s="31" t="s">
        <v>1358</v>
      </c>
    </row>
    <row r="63" spans="1:35" s="31" customFormat="1" ht="18" customHeight="1">
      <c r="A63" s="31" t="s">
        <v>95</v>
      </c>
      <c r="B63" s="31" t="s">
        <v>99</v>
      </c>
      <c r="C63" s="31" t="s">
        <v>96</v>
      </c>
      <c r="D63" s="31">
        <v>55.8663399</v>
      </c>
      <c r="E63" s="31">
        <v>37.832650530000002</v>
      </c>
      <c r="I63" s="31" t="s">
        <v>102</v>
      </c>
      <c r="J63" s="31">
        <v>0.12</v>
      </c>
      <c r="K63" s="31">
        <v>0.28000000000000003</v>
      </c>
      <c r="L63" s="31" t="s">
        <v>106</v>
      </c>
      <c r="N63" s="31" t="s">
        <v>108</v>
      </c>
      <c r="V63" s="31" t="s">
        <v>110</v>
      </c>
      <c r="X63" s="31" t="s">
        <v>111</v>
      </c>
      <c r="AH63" s="31">
        <v>1</v>
      </c>
      <c r="AI63" s="31" t="s">
        <v>1358</v>
      </c>
    </row>
    <row r="64" spans="1:35" s="31" customFormat="1" ht="18" customHeight="1">
      <c r="A64" s="31" t="s">
        <v>95</v>
      </c>
      <c r="B64" s="31" t="s">
        <v>99</v>
      </c>
      <c r="C64" s="31" t="s">
        <v>96</v>
      </c>
      <c r="D64" s="31">
        <v>55.8663399</v>
      </c>
      <c r="E64" s="31">
        <v>37.832650530000002</v>
      </c>
      <c r="I64" s="31" t="s">
        <v>102</v>
      </c>
      <c r="J64" s="31">
        <v>0.28000000000000003</v>
      </c>
      <c r="K64" s="31">
        <v>0.6</v>
      </c>
      <c r="L64" s="31" t="s">
        <v>107</v>
      </c>
      <c r="N64" s="31" t="s">
        <v>108</v>
      </c>
      <c r="V64" s="31" t="s">
        <v>110</v>
      </c>
      <c r="X64" s="31" t="s">
        <v>111</v>
      </c>
      <c r="AH64" s="31">
        <v>3</v>
      </c>
      <c r="AI64" s="31" t="s">
        <v>1358</v>
      </c>
    </row>
    <row r="65" spans="1:70" s="31" customFormat="1" ht="18" customHeight="1">
      <c r="A65" s="31" t="s">
        <v>95</v>
      </c>
      <c r="B65" s="31" t="s">
        <v>100</v>
      </c>
      <c r="C65" s="31" t="s">
        <v>96</v>
      </c>
      <c r="D65" s="31">
        <v>55.8663399</v>
      </c>
      <c r="E65" s="31">
        <v>37.832650530000002</v>
      </c>
      <c r="I65" s="31" t="s">
        <v>102</v>
      </c>
      <c r="M65" s="31" t="s">
        <v>115</v>
      </c>
      <c r="N65" s="31" t="s">
        <v>108</v>
      </c>
      <c r="U65" s="31">
        <v>45.1</v>
      </c>
      <c r="V65" s="31" t="s">
        <v>110</v>
      </c>
      <c r="X65" s="31" t="s">
        <v>111</v>
      </c>
      <c r="Z65" s="31">
        <v>6450</v>
      </c>
      <c r="AH65" s="31">
        <v>14</v>
      </c>
      <c r="AI65" s="31" t="s">
        <v>1358</v>
      </c>
    </row>
    <row r="66" spans="1:70" s="31" customFormat="1" ht="18" customHeight="1">
      <c r="A66" s="31" t="s">
        <v>95</v>
      </c>
      <c r="B66" s="31" t="s">
        <v>100</v>
      </c>
      <c r="C66" s="31" t="s">
        <v>96</v>
      </c>
      <c r="D66" s="31">
        <v>55.8663399</v>
      </c>
      <c r="E66" s="31">
        <v>37.832650530000002</v>
      </c>
      <c r="I66" s="31" t="s">
        <v>102</v>
      </c>
      <c r="J66" s="31">
        <v>0</v>
      </c>
      <c r="K66" s="31">
        <v>0.05</v>
      </c>
      <c r="L66" s="31" t="s">
        <v>104</v>
      </c>
      <c r="N66" s="31" t="s">
        <v>108</v>
      </c>
      <c r="U66" s="31">
        <v>3.9</v>
      </c>
      <c r="V66" s="31" t="s">
        <v>110</v>
      </c>
      <c r="X66" s="31" t="s">
        <v>111</v>
      </c>
      <c r="Z66" s="31">
        <v>86</v>
      </c>
      <c r="AH66" s="31">
        <v>6</v>
      </c>
      <c r="AI66" s="31" t="s">
        <v>1358</v>
      </c>
    </row>
    <row r="67" spans="1:70" s="32" customFormat="1" ht="18" customHeight="1">
      <c r="A67" s="32" t="s">
        <v>95</v>
      </c>
      <c r="B67" s="32" t="s">
        <v>100</v>
      </c>
      <c r="C67" s="32" t="s">
        <v>96</v>
      </c>
      <c r="D67" s="32">
        <v>55.8663399</v>
      </c>
      <c r="E67" s="32">
        <v>37.832650530000002</v>
      </c>
      <c r="I67" s="32" t="s">
        <v>102</v>
      </c>
      <c r="J67" s="32">
        <v>0.05</v>
      </c>
      <c r="K67" s="32">
        <v>0.1</v>
      </c>
      <c r="L67" s="32" t="s">
        <v>105</v>
      </c>
      <c r="N67" s="32" t="s">
        <v>108</v>
      </c>
      <c r="U67" s="32">
        <v>2</v>
      </c>
      <c r="V67" s="32" t="s">
        <v>110</v>
      </c>
      <c r="X67" s="32" t="s">
        <v>111</v>
      </c>
      <c r="Z67" s="32">
        <v>190</v>
      </c>
      <c r="AH67" s="32">
        <v>6</v>
      </c>
      <c r="AI67" s="32" t="s">
        <v>1358</v>
      </c>
    </row>
    <row r="68" spans="1:70" s="31" customFormat="1" ht="18" customHeight="1">
      <c r="A68" s="46" t="s">
        <v>116</v>
      </c>
      <c r="B68" s="52" t="s">
        <v>119</v>
      </c>
      <c r="C68" s="31" t="s">
        <v>163</v>
      </c>
      <c r="D68" s="46">
        <v>41.712220000000002</v>
      </c>
      <c r="E68" s="46">
        <v>45.066017000000002</v>
      </c>
      <c r="F68" s="31">
        <v>742</v>
      </c>
      <c r="G68" s="48">
        <v>11.362</v>
      </c>
      <c r="H68" s="31" t="s">
        <v>164</v>
      </c>
      <c r="I68" s="31" t="s">
        <v>114</v>
      </c>
      <c r="M68" s="31" t="s">
        <v>411</v>
      </c>
      <c r="V68" s="31" t="s">
        <v>169</v>
      </c>
      <c r="X68" s="31" t="s">
        <v>178</v>
      </c>
      <c r="AA68" s="31">
        <v>79.877697841726615</v>
      </c>
      <c r="AB68" s="31">
        <v>33</v>
      </c>
      <c r="AC68" s="31" t="s">
        <v>179</v>
      </c>
      <c r="AD68" s="31">
        <v>31.171329186687498</v>
      </c>
      <c r="AE68" s="31" t="s">
        <v>1332</v>
      </c>
      <c r="AH68" s="31">
        <v>8.2759209563308112</v>
      </c>
      <c r="AI68" s="31" t="s">
        <v>1359</v>
      </c>
      <c r="BF68" s="48">
        <v>1.4226618705035974</v>
      </c>
      <c r="BH68" s="48">
        <v>3.6942446043165469</v>
      </c>
      <c r="BI68" s="48">
        <v>1.5653477218225422</v>
      </c>
      <c r="BJ68" s="48">
        <v>6.4526378896882495</v>
      </c>
      <c r="BK68" s="48">
        <v>1.8363309352517987</v>
      </c>
      <c r="BL68" s="48">
        <v>7.3063549160671464</v>
      </c>
      <c r="BM68" s="48">
        <v>2.0779376498800963</v>
      </c>
      <c r="BN68" s="48">
        <v>21.81534772182254</v>
      </c>
      <c r="BO68" s="48">
        <v>1.8926858513189448</v>
      </c>
      <c r="BP68" s="48">
        <v>25.438249400479616</v>
      </c>
      <c r="BQ68" s="48">
        <v>1.0479616306954438</v>
      </c>
      <c r="BR68" s="48">
        <v>6.7505995203836928</v>
      </c>
    </row>
    <row r="69" spans="1:70" s="31" customFormat="1" ht="18" customHeight="1">
      <c r="A69" s="46" t="s">
        <v>116</v>
      </c>
      <c r="B69" s="52" t="s">
        <v>120</v>
      </c>
      <c r="C69" s="31" t="s">
        <v>163</v>
      </c>
      <c r="D69" s="46">
        <v>41.712220000000002</v>
      </c>
      <c r="E69" s="46">
        <v>45.066017000000002</v>
      </c>
      <c r="F69" s="31">
        <v>742</v>
      </c>
      <c r="G69" s="48">
        <v>11.362</v>
      </c>
      <c r="H69" s="31" t="s">
        <v>164</v>
      </c>
      <c r="I69" s="31" t="s">
        <v>114</v>
      </c>
      <c r="J69" s="31">
        <v>0</v>
      </c>
      <c r="K69" s="31">
        <v>0.05</v>
      </c>
      <c r="V69" s="31" t="s">
        <v>169</v>
      </c>
      <c r="X69" s="31" t="s">
        <v>178</v>
      </c>
      <c r="AA69" s="31">
        <v>2.3973970404706724</v>
      </c>
      <c r="AB69" s="31">
        <v>31</v>
      </c>
      <c r="AC69" s="31" t="s">
        <v>179</v>
      </c>
      <c r="AD69" s="31">
        <v>30.332635684726249</v>
      </c>
      <c r="AE69" s="31" t="s">
        <v>1332</v>
      </c>
      <c r="AH69" s="31">
        <v>6.4467954615148733</v>
      </c>
      <c r="AI69" s="31" t="s">
        <v>1359</v>
      </c>
      <c r="BF69" s="48">
        <v>9.3777857015510793E-2</v>
      </c>
      <c r="BH69" s="48">
        <v>0.13139597076127651</v>
      </c>
      <c r="BI69" s="48">
        <v>8.2635050811196292E-2</v>
      </c>
      <c r="BJ69" s="48">
        <v>0.23319664824389374</v>
      </c>
      <c r="BK69" s="48">
        <v>9.3688714565876269E-2</v>
      </c>
      <c r="BL69" s="48">
        <v>0.48867890889641652</v>
      </c>
      <c r="BM69" s="48">
        <v>5.7318595114993764E-2</v>
      </c>
      <c r="BN69" s="48">
        <v>0.82242824032804429</v>
      </c>
      <c r="BO69" s="48">
        <v>5.7051167766090212E-2</v>
      </c>
      <c r="BP69" s="48">
        <v>0.32973792119807449</v>
      </c>
      <c r="BQ69" s="48">
        <v>2.1929042610090925E-2</v>
      </c>
      <c r="BR69" s="48">
        <v>7.9336780174719207E-2</v>
      </c>
    </row>
    <row r="70" spans="1:70" s="31" customFormat="1" ht="18" customHeight="1">
      <c r="A70" s="46" t="s">
        <v>116</v>
      </c>
      <c r="B70" s="52" t="s">
        <v>121</v>
      </c>
      <c r="C70" s="31" t="s">
        <v>163</v>
      </c>
      <c r="D70" s="46">
        <v>41.710299999999997</v>
      </c>
      <c r="E70" s="46">
        <v>45.105767</v>
      </c>
      <c r="F70" s="31">
        <v>809</v>
      </c>
      <c r="G70" s="48">
        <v>10.926500000000001</v>
      </c>
      <c r="H70" s="31" t="s">
        <v>164</v>
      </c>
      <c r="I70" s="31" t="s">
        <v>114</v>
      </c>
      <c r="M70" s="31" t="s">
        <v>411</v>
      </c>
      <c r="V70" s="31" t="s">
        <v>170</v>
      </c>
      <c r="X70" s="31" t="s">
        <v>178</v>
      </c>
      <c r="AA70" s="31">
        <v>100.2340425531915</v>
      </c>
      <c r="AB70" s="31">
        <v>31</v>
      </c>
      <c r="AC70" s="31" t="s">
        <v>179</v>
      </c>
      <c r="AD70" s="31">
        <v>30.329093992248065</v>
      </c>
      <c r="AE70" s="31" t="s">
        <v>1332</v>
      </c>
      <c r="AH70" s="31">
        <v>13.38629914876368</v>
      </c>
      <c r="AI70" s="31" t="s">
        <v>1359</v>
      </c>
      <c r="BF70" s="48">
        <v>1.3554964539007093</v>
      </c>
      <c r="BH70" s="48">
        <v>2.7890070921985819</v>
      </c>
      <c r="BI70" s="48">
        <v>1.1081560283687943</v>
      </c>
      <c r="BJ70" s="48">
        <v>5.9636524822695041</v>
      </c>
      <c r="BK70" s="48">
        <v>1.969858156028369</v>
      </c>
      <c r="BL70" s="48">
        <v>31.660460992907804</v>
      </c>
      <c r="BM70" s="48">
        <v>2.1143617021276597</v>
      </c>
      <c r="BN70" s="48">
        <v>36.080673758865252</v>
      </c>
      <c r="BO70" s="48">
        <v>1.3687943262411348</v>
      </c>
      <c r="BP70" s="48">
        <v>14.125000000000002</v>
      </c>
      <c r="BQ70" s="48">
        <v>0.84485815602836889</v>
      </c>
      <c r="BR70" s="48">
        <v>2.2092198581560285</v>
      </c>
    </row>
    <row r="71" spans="1:70" s="31" customFormat="1" ht="18" customHeight="1">
      <c r="A71" s="46" t="s">
        <v>116</v>
      </c>
      <c r="B71" s="52" t="s">
        <v>122</v>
      </c>
      <c r="C71" s="31" t="s">
        <v>163</v>
      </c>
      <c r="D71" s="46">
        <v>41.710299999999997</v>
      </c>
      <c r="E71" s="46">
        <v>45.105767</v>
      </c>
      <c r="F71" s="31">
        <v>809</v>
      </c>
      <c r="G71" s="48">
        <v>10.926500000000001</v>
      </c>
      <c r="H71" s="31" t="s">
        <v>164</v>
      </c>
      <c r="I71" s="31" t="s">
        <v>114</v>
      </c>
      <c r="J71" s="31">
        <v>0</v>
      </c>
      <c r="K71" s="31">
        <v>0.05</v>
      </c>
      <c r="V71" s="31" t="s">
        <v>170</v>
      </c>
      <c r="X71" s="31" t="s">
        <v>178</v>
      </c>
      <c r="AA71" s="31">
        <v>3.1642385160417166</v>
      </c>
      <c r="AB71" s="31">
        <v>31</v>
      </c>
      <c r="AC71" s="31" t="s">
        <v>179</v>
      </c>
      <c r="AD71" s="31">
        <v>30.163396190293859</v>
      </c>
      <c r="AE71" s="31" t="s">
        <v>1332</v>
      </c>
      <c r="AH71" s="31">
        <v>6.7852348993288603</v>
      </c>
      <c r="AI71" s="31" t="s">
        <v>1359</v>
      </c>
      <c r="BF71" s="48">
        <v>0.14998805827561498</v>
      </c>
      <c r="BH71" s="48">
        <v>0.20563649390972058</v>
      </c>
      <c r="BI71" s="48">
        <v>0.11312793567391131</v>
      </c>
      <c r="BJ71" s="48">
        <v>0.32632752169413265</v>
      </c>
      <c r="BK71" s="48">
        <v>0.11280948969031128</v>
      </c>
      <c r="BL71" s="48">
        <v>0.77406257463577743</v>
      </c>
      <c r="BM71" s="48">
        <v>7.5630921105007562E-2</v>
      </c>
      <c r="BN71" s="48">
        <v>1.0117028898973013</v>
      </c>
      <c r="BO71" s="48">
        <v>6.6157153092906609E-2</v>
      </c>
      <c r="BP71" s="48">
        <v>0.38301090677493832</v>
      </c>
      <c r="BQ71" s="48">
        <v>2.4201894753602418E-2</v>
      </c>
      <c r="BR71" s="48">
        <v>7.1570734814107154E-2</v>
      </c>
    </row>
    <row r="72" spans="1:70" s="31" customFormat="1" ht="18" customHeight="1">
      <c r="A72" s="46" t="s">
        <v>116</v>
      </c>
      <c r="B72" s="52" t="s">
        <v>123</v>
      </c>
      <c r="C72" s="31" t="s">
        <v>163</v>
      </c>
      <c r="D72" s="46">
        <v>41.752670000000002</v>
      </c>
      <c r="E72" s="46">
        <v>45.142116999999999</v>
      </c>
      <c r="F72" s="31">
        <v>871</v>
      </c>
      <c r="G72" s="48">
        <v>10.5235</v>
      </c>
      <c r="H72" s="31" t="s">
        <v>164</v>
      </c>
      <c r="I72" s="31" t="s">
        <v>114</v>
      </c>
      <c r="M72" s="31" t="s">
        <v>411</v>
      </c>
      <c r="V72" s="31" t="s">
        <v>171</v>
      </c>
      <c r="X72" s="31" t="s">
        <v>178</v>
      </c>
      <c r="AA72" s="31">
        <v>71.642415923129718</v>
      </c>
      <c r="AB72" s="31">
        <v>33</v>
      </c>
      <c r="AC72" s="46" t="s">
        <v>179</v>
      </c>
      <c r="AD72" s="31">
        <v>31.029177551458243</v>
      </c>
      <c r="AE72" s="31" t="s">
        <v>1332</v>
      </c>
      <c r="AH72" s="31">
        <v>7.9413710162357187</v>
      </c>
      <c r="AI72" s="31" t="s">
        <v>1359</v>
      </c>
      <c r="BF72" s="48">
        <v>2.3459162663006179</v>
      </c>
      <c r="BH72" s="48">
        <v>5.1166781056966366</v>
      </c>
      <c r="BI72" s="48">
        <v>1.5209334248455733</v>
      </c>
      <c r="BJ72" s="48">
        <v>6.7213452299245011</v>
      </c>
      <c r="BK72" s="48">
        <v>1.8043925875085791</v>
      </c>
      <c r="BL72" s="48">
        <v>6.560054907343857</v>
      </c>
      <c r="BM72" s="48">
        <v>1.8236101578586135</v>
      </c>
      <c r="BN72" s="48">
        <v>20.30748112560055</v>
      </c>
      <c r="BO72" s="48">
        <v>1.699382292381606</v>
      </c>
      <c r="BP72" s="48">
        <v>20.796156485929991</v>
      </c>
      <c r="BQ72" s="48">
        <v>0.82978723404255317</v>
      </c>
      <c r="BR72" s="48">
        <v>4.4625943719972545</v>
      </c>
    </row>
    <row r="73" spans="1:70" s="31" customFormat="1" ht="18" customHeight="1">
      <c r="A73" s="46" t="s">
        <v>116</v>
      </c>
      <c r="B73" s="52" t="s">
        <v>124</v>
      </c>
      <c r="C73" s="31" t="s">
        <v>163</v>
      </c>
      <c r="D73" s="46">
        <v>41.752670000000002</v>
      </c>
      <c r="E73" s="46">
        <v>45.142116999999999</v>
      </c>
      <c r="F73" s="31">
        <v>871</v>
      </c>
      <c r="G73" s="48">
        <v>10.5235</v>
      </c>
      <c r="H73" s="31" t="s">
        <v>164</v>
      </c>
      <c r="I73" s="31" t="s">
        <v>114</v>
      </c>
      <c r="J73" s="31">
        <v>0</v>
      </c>
      <c r="K73" s="31">
        <v>0.05</v>
      </c>
      <c r="V73" s="31" t="s">
        <v>171</v>
      </c>
      <c r="X73" s="31" t="s">
        <v>178</v>
      </c>
      <c r="AA73" s="31">
        <v>3.7172873929496117</v>
      </c>
      <c r="AB73" s="31">
        <v>31</v>
      </c>
      <c r="AC73" s="46" t="s">
        <v>179</v>
      </c>
      <c r="AD73" s="31">
        <v>30.252245232725034</v>
      </c>
      <c r="AE73" s="31" t="s">
        <v>1332</v>
      </c>
      <c r="AH73" s="31">
        <v>3.5101482654383194</v>
      </c>
      <c r="AI73" s="31" t="s">
        <v>1359</v>
      </c>
      <c r="BF73" s="48">
        <v>0.27703644692292373</v>
      </c>
      <c r="BH73" s="48">
        <v>0.38209520015933085</v>
      </c>
      <c r="BI73" s="48">
        <v>0.25313682533359888</v>
      </c>
      <c r="BJ73" s="48">
        <v>0.39563831905994823</v>
      </c>
      <c r="BK73" s="48">
        <v>0.21400119498107947</v>
      </c>
      <c r="BL73" s="48">
        <v>0.61780521808404698</v>
      </c>
      <c r="BM73" s="48">
        <v>0.11641107349133639</v>
      </c>
      <c r="BN73" s="48">
        <v>0.9136626170085641</v>
      </c>
      <c r="BO73" s="48">
        <v>0.10824536944831707</v>
      </c>
      <c r="BP73" s="48">
        <v>0.50119498107946625</v>
      </c>
      <c r="BQ73" s="48">
        <v>5.9350726946823341E-2</v>
      </c>
      <c r="BR73" s="48">
        <v>0.15574586735710019</v>
      </c>
    </row>
    <row r="74" spans="1:70" s="31" customFormat="1" ht="18" customHeight="1">
      <c r="A74" s="46" t="s">
        <v>116</v>
      </c>
      <c r="B74" s="52" t="s">
        <v>125</v>
      </c>
      <c r="C74" s="31" t="s">
        <v>163</v>
      </c>
      <c r="D74" s="46">
        <v>41.853029999999997</v>
      </c>
      <c r="E74" s="46">
        <v>45.139299999999999</v>
      </c>
      <c r="F74" s="31">
        <v>887</v>
      </c>
      <c r="G74" s="48">
        <v>10.419499999999999</v>
      </c>
      <c r="H74" s="31" t="s">
        <v>164</v>
      </c>
      <c r="I74" s="31" t="s">
        <v>114</v>
      </c>
      <c r="M74" s="31" t="s">
        <v>411</v>
      </c>
      <c r="V74" s="31" t="s">
        <v>172</v>
      </c>
      <c r="X74" s="31" t="s">
        <v>178</v>
      </c>
      <c r="AA74" s="31">
        <v>131.93627450980389</v>
      </c>
      <c r="AB74" s="31">
        <v>31</v>
      </c>
      <c r="AC74" s="46" t="s">
        <v>179</v>
      </c>
      <c r="AD74" s="31">
        <v>30.912932138284251</v>
      </c>
      <c r="AE74" s="31" t="s">
        <v>1332</v>
      </c>
      <c r="AH74" s="31">
        <v>18.705994170574066</v>
      </c>
      <c r="AI74" s="31" t="s">
        <v>1359</v>
      </c>
      <c r="BF74" s="48">
        <v>1.3022875816993464</v>
      </c>
      <c r="BH74" s="48">
        <v>1.6854575163398695</v>
      </c>
      <c r="BI74" s="48">
        <v>0.98120915032679745</v>
      </c>
      <c r="BJ74" s="48">
        <v>3.2647058823529411</v>
      </c>
      <c r="BK74" s="48">
        <v>1.4575163398692812</v>
      </c>
      <c r="BL74" s="48">
        <v>24.337418300653596</v>
      </c>
      <c r="BM74" s="48">
        <v>2.1911764705882355</v>
      </c>
      <c r="BN74" s="48">
        <v>67.376633986928098</v>
      </c>
      <c r="BO74" s="48">
        <v>1.8169934640522878</v>
      </c>
      <c r="BP74" s="48">
        <v>25.616830065359476</v>
      </c>
      <c r="BQ74" s="48">
        <v>0.69199346405228757</v>
      </c>
      <c r="BR74" s="48">
        <v>2.5163398692810457</v>
      </c>
    </row>
    <row r="75" spans="1:70" s="31" customFormat="1" ht="18" customHeight="1">
      <c r="A75" s="46" t="s">
        <v>116</v>
      </c>
      <c r="B75" s="52" t="s">
        <v>126</v>
      </c>
      <c r="C75" s="31" t="s">
        <v>163</v>
      </c>
      <c r="D75" s="46">
        <v>41.853029999999997</v>
      </c>
      <c r="E75" s="46">
        <v>45.139299999999999</v>
      </c>
      <c r="F75" s="31">
        <v>887</v>
      </c>
      <c r="G75" s="48">
        <v>10.419499999999999</v>
      </c>
      <c r="H75" s="31" t="s">
        <v>164</v>
      </c>
      <c r="I75" s="31" t="s">
        <v>114</v>
      </c>
      <c r="J75" s="31">
        <v>0</v>
      </c>
      <c r="K75" s="31">
        <v>0.05</v>
      </c>
      <c r="V75" s="31" t="s">
        <v>172</v>
      </c>
      <c r="X75" s="31" t="s">
        <v>178</v>
      </c>
      <c r="AA75" s="31">
        <v>3.2817232375979111</v>
      </c>
      <c r="AB75" s="31">
        <v>31</v>
      </c>
      <c r="AC75" s="46" t="s">
        <v>179</v>
      </c>
      <c r="AD75" s="31">
        <v>30.519909068305328</v>
      </c>
      <c r="AE75" s="31" t="s">
        <v>1332</v>
      </c>
      <c r="AH75" s="31">
        <v>5.2270701819532119</v>
      </c>
      <c r="AI75" s="31" t="s">
        <v>1359</v>
      </c>
      <c r="BF75" s="48">
        <v>0.31009573542210617</v>
      </c>
      <c r="BH75" s="48">
        <v>0.26283724978241951</v>
      </c>
      <c r="BI75" s="48">
        <v>0.17536988685813751</v>
      </c>
      <c r="BJ75" s="48">
        <v>0.25813751087902526</v>
      </c>
      <c r="BK75" s="48">
        <v>0.13368146214099216</v>
      </c>
      <c r="BL75" s="48">
        <v>0.52019147084421236</v>
      </c>
      <c r="BM75" s="48">
        <v>7.8938207136640556E-2</v>
      </c>
      <c r="BN75" s="48">
        <v>1.2235857267188859</v>
      </c>
      <c r="BO75" s="48">
        <v>8.0765883376849437E-2</v>
      </c>
      <c r="BP75" s="48">
        <v>0.44830287206266317</v>
      </c>
      <c r="BQ75" s="48">
        <v>2.802436901653612E-2</v>
      </c>
      <c r="BR75" s="48">
        <v>7.1888598781549171E-2</v>
      </c>
    </row>
    <row r="76" spans="1:70" s="31" customFormat="1" ht="18" customHeight="1">
      <c r="A76" s="46" t="s">
        <v>116</v>
      </c>
      <c r="B76" s="52" t="s">
        <v>127</v>
      </c>
      <c r="C76" s="31" t="s">
        <v>163</v>
      </c>
      <c r="D76" s="46">
        <v>41.859879999999997</v>
      </c>
      <c r="E76" s="46">
        <v>45.234099999999998</v>
      </c>
      <c r="F76" s="31">
        <v>1199</v>
      </c>
      <c r="G76" s="31">
        <v>8.39</v>
      </c>
      <c r="H76" s="31" t="s">
        <v>164</v>
      </c>
      <c r="I76" s="31" t="s">
        <v>114</v>
      </c>
      <c r="M76" s="31" t="s">
        <v>411</v>
      </c>
      <c r="V76" s="31" t="s">
        <v>172</v>
      </c>
      <c r="X76" s="31" t="s">
        <v>178</v>
      </c>
      <c r="AA76" s="31">
        <v>38.464228934817172</v>
      </c>
      <c r="AB76" s="31">
        <v>31</v>
      </c>
      <c r="AC76" s="46" t="s">
        <v>179</v>
      </c>
      <c r="AD76" s="31">
        <v>30.531830943167162</v>
      </c>
      <c r="AE76" s="31" t="s">
        <v>1332</v>
      </c>
      <c r="AH76" s="31">
        <v>10.10659509202454</v>
      </c>
      <c r="AI76" s="31" t="s">
        <v>1359</v>
      </c>
      <c r="BF76" s="48">
        <v>0.65500794912559612</v>
      </c>
      <c r="BH76" s="48">
        <v>1.7249602543720191</v>
      </c>
      <c r="BI76" s="48">
        <v>0.61844197138314783</v>
      </c>
      <c r="BJ76" s="48">
        <v>2.7011128775834661</v>
      </c>
      <c r="BK76" s="48">
        <v>0.88155802861685217</v>
      </c>
      <c r="BL76" s="48">
        <v>8.3473767885532588</v>
      </c>
      <c r="BM76" s="48">
        <v>0.86248012718600953</v>
      </c>
      <c r="BN76" s="48">
        <v>13.987281399046106</v>
      </c>
      <c r="BO76" s="48">
        <v>0.74721780604133536</v>
      </c>
      <c r="BP76" s="48">
        <v>6.3926868044515102</v>
      </c>
      <c r="BQ76" s="48">
        <v>0.61367249602543716</v>
      </c>
      <c r="BR76" s="48">
        <v>1.5874403815580287</v>
      </c>
    </row>
    <row r="77" spans="1:70" s="31" customFormat="1" ht="18" customHeight="1">
      <c r="A77" s="46" t="s">
        <v>116</v>
      </c>
      <c r="B77" s="52" t="s">
        <v>128</v>
      </c>
      <c r="C77" s="31" t="s">
        <v>163</v>
      </c>
      <c r="D77" s="46">
        <v>41.859879999999997</v>
      </c>
      <c r="E77" s="46">
        <v>45.234099999999998</v>
      </c>
      <c r="F77" s="31">
        <v>1199</v>
      </c>
      <c r="G77" s="31">
        <v>8.39</v>
      </c>
      <c r="H77" s="31" t="s">
        <v>164</v>
      </c>
      <c r="I77" s="31" t="s">
        <v>114</v>
      </c>
      <c r="J77" s="31">
        <v>0</v>
      </c>
      <c r="K77" s="31">
        <v>0.05</v>
      </c>
      <c r="V77" s="31" t="s">
        <v>172</v>
      </c>
      <c r="X77" s="31" t="s">
        <v>178</v>
      </c>
      <c r="AA77" s="31">
        <v>6.6350004188657117</v>
      </c>
      <c r="AB77" s="31">
        <v>31</v>
      </c>
      <c r="AC77" s="46" t="s">
        <v>179</v>
      </c>
      <c r="AD77" s="31">
        <v>30.142563766778775</v>
      </c>
      <c r="AE77" s="31" t="s">
        <v>1332</v>
      </c>
      <c r="AH77" s="31">
        <v>9.5628290878041842</v>
      </c>
      <c r="AI77" s="31" t="s">
        <v>1359</v>
      </c>
      <c r="BF77" s="48">
        <v>0.13403702772891013</v>
      </c>
      <c r="BH77" s="48">
        <v>0.21286755466197538</v>
      </c>
      <c r="BI77" s="48">
        <v>8.7459160593113858E-2</v>
      </c>
      <c r="BJ77" s="48">
        <v>0.62050766524252332</v>
      </c>
      <c r="BK77" s="48">
        <v>0.24009382591941025</v>
      </c>
      <c r="BL77" s="48">
        <v>1.8941945212364917</v>
      </c>
      <c r="BM77" s="48">
        <v>0.14785959621345396</v>
      </c>
      <c r="BN77" s="48">
        <v>2.3928960375303681</v>
      </c>
      <c r="BO77" s="48">
        <v>0.11326128843092906</v>
      </c>
      <c r="BP77" s="48">
        <v>0.72178939432018097</v>
      </c>
      <c r="BQ77" s="48">
        <v>3.7111502052441993E-2</v>
      </c>
      <c r="BR77" s="48">
        <v>0.16695987266482368</v>
      </c>
    </row>
    <row r="78" spans="1:70" s="31" customFormat="1" ht="18" customHeight="1">
      <c r="A78" s="46" t="s">
        <v>116</v>
      </c>
      <c r="B78" s="52" t="s">
        <v>129</v>
      </c>
      <c r="C78" s="31" t="s">
        <v>163</v>
      </c>
      <c r="D78" s="46">
        <v>41.866230000000002</v>
      </c>
      <c r="E78" s="46">
        <v>45.278816999999997</v>
      </c>
      <c r="F78" s="31">
        <v>1659</v>
      </c>
      <c r="G78" s="31">
        <v>5.4</v>
      </c>
      <c r="H78" s="31" t="s">
        <v>164</v>
      </c>
      <c r="I78" s="31" t="s">
        <v>114</v>
      </c>
      <c r="M78" s="31" t="s">
        <v>411</v>
      </c>
      <c r="V78" s="31" t="s">
        <v>171</v>
      </c>
      <c r="X78" s="31" t="s">
        <v>178</v>
      </c>
      <c r="AA78" s="31">
        <v>155.57530864197528</v>
      </c>
      <c r="AB78" s="31">
        <v>29</v>
      </c>
      <c r="AC78" s="46" t="s">
        <v>179</v>
      </c>
      <c r="AD78" s="31">
        <v>29.334944615878559</v>
      </c>
      <c r="AE78" s="31" t="s">
        <v>1332</v>
      </c>
      <c r="AH78" s="31">
        <v>14.045010438413362</v>
      </c>
      <c r="AI78" s="31" t="s">
        <v>1359</v>
      </c>
      <c r="BF78" s="48">
        <v>1.837037037037037</v>
      </c>
      <c r="BH78" s="48">
        <v>3.7168724279835388</v>
      </c>
      <c r="BI78" s="48">
        <v>1.7876543209876543</v>
      </c>
      <c r="BJ78" s="48">
        <v>14.897942386831273</v>
      </c>
      <c r="BK78" s="48">
        <v>3.5218106995884773</v>
      </c>
      <c r="BL78" s="48">
        <v>93.218106995884767</v>
      </c>
      <c r="BM78" s="48">
        <v>3.19917695473251</v>
      </c>
      <c r="BN78" s="48">
        <v>22.541563786008229</v>
      </c>
      <c r="BO78" s="48">
        <v>1.3473251028806583</v>
      </c>
      <c r="BP78" s="48">
        <v>7.7695473251028799</v>
      </c>
      <c r="BQ78" s="48">
        <v>0.57366255144032918</v>
      </c>
      <c r="BR78" s="48">
        <v>1.1646090534979423</v>
      </c>
    </row>
    <row r="79" spans="1:70" s="31" customFormat="1" ht="18" customHeight="1">
      <c r="A79" s="46" t="s">
        <v>116</v>
      </c>
      <c r="B79" s="52" t="s">
        <v>130</v>
      </c>
      <c r="C79" s="31" t="s">
        <v>163</v>
      </c>
      <c r="D79" s="46">
        <v>41.866230000000002</v>
      </c>
      <c r="E79" s="46">
        <v>45.278816999999997</v>
      </c>
      <c r="F79" s="31">
        <v>1659</v>
      </c>
      <c r="G79" s="31">
        <v>5.4</v>
      </c>
      <c r="H79" s="31" t="s">
        <v>164</v>
      </c>
      <c r="I79" s="31" t="s">
        <v>114</v>
      </c>
      <c r="J79" s="31">
        <v>0</v>
      </c>
      <c r="K79" s="31">
        <v>0.05</v>
      </c>
      <c r="V79" s="31" t="s">
        <v>171</v>
      </c>
      <c r="X79" s="31" t="s">
        <v>178</v>
      </c>
      <c r="AA79" s="31">
        <v>6.4322309309883385</v>
      </c>
      <c r="AB79" s="31">
        <v>31</v>
      </c>
      <c r="AC79" s="46" t="s">
        <v>179</v>
      </c>
      <c r="AD79" s="31">
        <v>30.63672640593273</v>
      </c>
      <c r="AE79" s="31" t="s">
        <v>1332</v>
      </c>
      <c r="AH79" s="31">
        <v>8.7616027227722775</v>
      </c>
      <c r="AI79" s="31" t="s">
        <v>1359</v>
      </c>
      <c r="BF79" s="48">
        <v>0.21783597782450773</v>
      </c>
      <c r="BH79" s="48">
        <v>0.25931944178933286</v>
      </c>
      <c r="BI79" s="48">
        <v>0.14710380424393041</v>
      </c>
      <c r="BJ79" s="48">
        <v>0.54387306442362837</v>
      </c>
      <c r="BK79" s="48">
        <v>0.20971133626457655</v>
      </c>
      <c r="BL79" s="48">
        <v>1.4758172433569108</v>
      </c>
      <c r="BM79" s="48">
        <v>0.14394953163831009</v>
      </c>
      <c r="BN79" s="48">
        <v>1.8134199961766395</v>
      </c>
      <c r="BO79" s="48">
        <v>0.11709042248136113</v>
      </c>
      <c r="BP79" s="48">
        <v>1.5802905754157905</v>
      </c>
      <c r="BQ79" s="48">
        <v>3.5461670808640794E-2</v>
      </c>
      <c r="BR79" s="48">
        <v>0.10619384438921813</v>
      </c>
    </row>
    <row r="80" spans="1:70" s="31" customFormat="1" ht="18" customHeight="1">
      <c r="A80" s="46" t="s">
        <v>116</v>
      </c>
      <c r="B80" s="52" t="s">
        <v>131</v>
      </c>
      <c r="C80" s="31" t="s">
        <v>163</v>
      </c>
      <c r="D80" s="46">
        <v>42.038220000000003</v>
      </c>
      <c r="E80" s="46">
        <v>45.271532999999998</v>
      </c>
      <c r="F80" s="31">
        <v>485</v>
      </c>
      <c r="G80" s="31">
        <v>13.03</v>
      </c>
      <c r="H80" s="31" t="s">
        <v>165</v>
      </c>
      <c r="I80" s="31" t="s">
        <v>114</v>
      </c>
      <c r="M80" s="31" t="s">
        <v>411</v>
      </c>
      <c r="V80" s="31" t="s">
        <v>171</v>
      </c>
      <c r="X80" s="31" t="s">
        <v>178</v>
      </c>
      <c r="AA80" s="31">
        <v>78.137373737373736</v>
      </c>
      <c r="AB80" s="31">
        <v>31</v>
      </c>
      <c r="AC80" s="46" t="s">
        <v>179</v>
      </c>
      <c r="AD80" s="31">
        <v>30.892725179540594</v>
      </c>
      <c r="AE80" s="31" t="s">
        <v>1332</v>
      </c>
      <c r="AH80" s="31">
        <v>8.5087228286220729</v>
      </c>
      <c r="AI80" s="31" t="s">
        <v>1359</v>
      </c>
      <c r="BF80" s="48">
        <v>2.3164983164983162</v>
      </c>
      <c r="BH80" s="48">
        <v>3.9824915824915821</v>
      </c>
      <c r="BI80" s="48">
        <v>1.8606060606060604</v>
      </c>
      <c r="BJ80" s="48">
        <v>7.3164983164983157</v>
      </c>
      <c r="BK80" s="48">
        <v>1.9582491582491581</v>
      </c>
      <c r="BL80" s="48">
        <v>9.0289562289562273</v>
      </c>
      <c r="BM80" s="48">
        <v>1.8067340067340065</v>
      </c>
      <c r="BN80" s="48">
        <v>24.704377104377102</v>
      </c>
      <c r="BO80" s="48">
        <v>1.5925925925925926</v>
      </c>
      <c r="BP80" s="48">
        <v>20.367676767676766</v>
      </c>
      <c r="BQ80" s="48">
        <v>0.81548821548821548</v>
      </c>
      <c r="BR80" s="48">
        <v>4.7037037037037033</v>
      </c>
    </row>
    <row r="81" spans="1:70" s="31" customFormat="1" ht="18" customHeight="1">
      <c r="A81" s="46" t="s">
        <v>116</v>
      </c>
      <c r="B81" s="52" t="s">
        <v>132</v>
      </c>
      <c r="C81" s="31" t="s">
        <v>163</v>
      </c>
      <c r="D81" s="46">
        <v>42.038220000000003</v>
      </c>
      <c r="E81" s="46">
        <v>45.271532999999998</v>
      </c>
      <c r="F81" s="31">
        <v>485</v>
      </c>
      <c r="G81" s="31">
        <v>13.03</v>
      </c>
      <c r="H81" s="31" t="s">
        <v>165</v>
      </c>
      <c r="I81" s="31" t="s">
        <v>114</v>
      </c>
      <c r="J81" s="31">
        <v>0</v>
      </c>
      <c r="K81" s="31">
        <v>0.05</v>
      </c>
      <c r="V81" s="31" t="s">
        <v>171</v>
      </c>
      <c r="X81" s="31" t="s">
        <v>178</v>
      </c>
      <c r="AA81" s="31">
        <v>1.0539302738573699</v>
      </c>
      <c r="AB81" s="31">
        <v>31</v>
      </c>
      <c r="AC81" s="46" t="s">
        <v>179</v>
      </c>
      <c r="AD81" s="31">
        <v>29.899194081120356</v>
      </c>
      <c r="AE81" s="31" t="s">
        <v>1332</v>
      </c>
      <c r="AH81" s="31">
        <v>3.8696319018404908</v>
      </c>
      <c r="AI81" s="31" t="s">
        <v>1359</v>
      </c>
      <c r="BF81" s="48">
        <v>9.3747079166277211E-2</v>
      </c>
      <c r="BH81" s="48">
        <v>0.10085054678007291</v>
      </c>
      <c r="BI81" s="48">
        <v>7.0100009346667908E-2</v>
      </c>
      <c r="BJ81" s="48">
        <v>0.16235162164688291</v>
      </c>
      <c r="BK81" s="48">
        <v>5.7762407701654361E-2</v>
      </c>
      <c r="BL81" s="48">
        <v>0.19384989251331899</v>
      </c>
      <c r="BM81" s="48">
        <v>2.7292270305636038E-2</v>
      </c>
      <c r="BN81" s="48">
        <v>0.22207682961024394</v>
      </c>
      <c r="BO81" s="48">
        <v>2.76661370221516E-2</v>
      </c>
      <c r="BP81" s="48">
        <v>0.12917095055612673</v>
      </c>
      <c r="BQ81" s="48">
        <v>1.8880269184035892E-2</v>
      </c>
      <c r="BR81" s="48">
        <v>4.3929339190578558E-2</v>
      </c>
    </row>
    <row r="82" spans="1:70" s="31" customFormat="1" ht="18" customHeight="1">
      <c r="A82" s="46" t="s">
        <v>116</v>
      </c>
      <c r="B82" s="52" t="s">
        <v>133</v>
      </c>
      <c r="C82" s="31" t="s">
        <v>163</v>
      </c>
      <c r="D82" s="46">
        <v>42.156970000000001</v>
      </c>
      <c r="E82" s="46">
        <v>45.298050000000003</v>
      </c>
      <c r="F82" s="31">
        <v>645</v>
      </c>
      <c r="G82" s="31">
        <v>11.99</v>
      </c>
      <c r="H82" s="31" t="s">
        <v>166</v>
      </c>
      <c r="I82" s="31" t="s">
        <v>114</v>
      </c>
      <c r="M82" s="31" t="s">
        <v>411</v>
      </c>
      <c r="V82" s="31" t="s">
        <v>171</v>
      </c>
      <c r="X82" s="31" t="s">
        <v>178</v>
      </c>
      <c r="AA82" s="31">
        <v>125.5030100334448</v>
      </c>
      <c r="AB82" s="31">
        <v>31</v>
      </c>
      <c r="AC82" s="46" t="s">
        <v>179</v>
      </c>
      <c r="AD82" s="31">
        <v>30.763951202770585</v>
      </c>
      <c r="AE82" s="31" t="s">
        <v>1332</v>
      </c>
      <c r="AH82" s="31">
        <v>11.675287775025499</v>
      </c>
      <c r="AI82" s="31" t="s">
        <v>1359</v>
      </c>
      <c r="BF82" s="48">
        <v>2.1806020066889631</v>
      </c>
      <c r="BH82" s="48">
        <v>3.3565217391304345</v>
      </c>
      <c r="BI82" s="48">
        <v>1.0648829431438127</v>
      </c>
      <c r="BJ82" s="48">
        <v>6.6989966555183944</v>
      </c>
      <c r="BK82" s="48">
        <v>2.0628762541806021</v>
      </c>
      <c r="BL82" s="48">
        <v>25.053511705685615</v>
      </c>
      <c r="BM82" s="48">
        <v>3.2354515050167221</v>
      </c>
      <c r="BN82" s="48">
        <v>49.641471571906351</v>
      </c>
      <c r="BO82" s="48">
        <v>2.8180602006688962</v>
      </c>
      <c r="BP82" s="48">
        <v>25.799999999999997</v>
      </c>
      <c r="BQ82" s="48">
        <v>1.0441471571906353</v>
      </c>
      <c r="BR82" s="48">
        <v>4.7270903010033445</v>
      </c>
    </row>
    <row r="83" spans="1:70" s="31" customFormat="1" ht="18" customHeight="1">
      <c r="A83" s="46" t="s">
        <v>116</v>
      </c>
      <c r="B83" s="52" t="s">
        <v>134</v>
      </c>
      <c r="C83" s="31" t="s">
        <v>163</v>
      </c>
      <c r="D83" s="46">
        <v>42.156970000000001</v>
      </c>
      <c r="E83" s="46">
        <v>45.298050000000003</v>
      </c>
      <c r="F83" s="31">
        <v>645</v>
      </c>
      <c r="G83" s="31">
        <v>11.99</v>
      </c>
      <c r="H83" s="31" t="s">
        <v>166</v>
      </c>
      <c r="I83" s="31" t="s">
        <v>114</v>
      </c>
      <c r="J83" s="31">
        <v>0</v>
      </c>
      <c r="K83" s="31">
        <v>0.05</v>
      </c>
      <c r="V83" s="31" t="s">
        <v>171</v>
      </c>
      <c r="X83" s="31" t="s">
        <v>178</v>
      </c>
      <c r="AA83" s="31">
        <v>2.5026994601079786</v>
      </c>
      <c r="AB83" s="31">
        <v>31</v>
      </c>
      <c r="AC83" s="46" t="s">
        <v>179</v>
      </c>
      <c r="AD83" s="31">
        <v>30.443889443889443</v>
      </c>
      <c r="AE83" s="31" t="s">
        <v>1332</v>
      </c>
      <c r="AH83" s="31">
        <v>3.046875</v>
      </c>
      <c r="AI83" s="31" t="s">
        <v>1359</v>
      </c>
      <c r="BF83" s="48">
        <v>0.22975404919016196</v>
      </c>
      <c r="BH83" s="48">
        <v>0.27414517096580682</v>
      </c>
      <c r="BI83" s="48">
        <v>0.19836032793441311</v>
      </c>
      <c r="BJ83" s="48">
        <v>0.23915216956608676</v>
      </c>
      <c r="BK83" s="48">
        <v>0.12577484503099379</v>
      </c>
      <c r="BL83" s="48">
        <v>0.33303339332133569</v>
      </c>
      <c r="BM83" s="48">
        <v>8.2683463307338528E-2</v>
      </c>
      <c r="BN83" s="48">
        <v>0.5350929814037193</v>
      </c>
      <c r="BO83" s="48">
        <v>8.5882823435312936E-2</v>
      </c>
      <c r="BP83" s="48">
        <v>0.39392121575684858</v>
      </c>
      <c r="BQ83" s="48">
        <v>4.1891621675664861E-2</v>
      </c>
      <c r="BR83" s="48">
        <v>0.19276144771045789</v>
      </c>
    </row>
    <row r="84" spans="1:70" s="31" customFormat="1" ht="18" customHeight="1">
      <c r="A84" s="46" t="s">
        <v>116</v>
      </c>
      <c r="B84" s="52" t="s">
        <v>135</v>
      </c>
      <c r="C84" s="31" t="s">
        <v>163</v>
      </c>
      <c r="D84" s="46">
        <v>42.133899999999997</v>
      </c>
      <c r="E84" s="46">
        <v>45.290067000000001</v>
      </c>
      <c r="F84" s="31">
        <v>622</v>
      </c>
      <c r="G84" s="31">
        <v>12.14</v>
      </c>
      <c r="H84" s="31" t="s">
        <v>166</v>
      </c>
      <c r="I84" s="31" t="s">
        <v>114</v>
      </c>
      <c r="M84" s="31" t="s">
        <v>411</v>
      </c>
      <c r="V84" s="31" t="s">
        <v>171</v>
      </c>
      <c r="X84" s="31" t="s">
        <v>178</v>
      </c>
      <c r="AA84" s="31">
        <v>79.18731778425655</v>
      </c>
      <c r="AB84" s="31">
        <v>31</v>
      </c>
      <c r="AC84" s="46" t="s">
        <v>179</v>
      </c>
      <c r="AD84" s="31">
        <v>30.792957643799667</v>
      </c>
      <c r="AE84" s="31" t="s">
        <v>1332</v>
      </c>
      <c r="AH84" s="31">
        <v>9.0184089414858644</v>
      </c>
      <c r="AI84" s="31" t="s">
        <v>1359</v>
      </c>
      <c r="BF84" s="48">
        <v>2.3323615160349855</v>
      </c>
      <c r="BH84" s="48">
        <v>5.1166180758017488</v>
      </c>
      <c r="BI84" s="48">
        <v>1.421282798833819</v>
      </c>
      <c r="BJ84" s="48">
        <v>9.1144314868804663</v>
      </c>
      <c r="BK84" s="48">
        <v>1.6814868804664722</v>
      </c>
      <c r="BL84" s="48">
        <v>8.6034985422740515</v>
      </c>
      <c r="BM84" s="48">
        <v>1.7988338192419824</v>
      </c>
      <c r="BN84" s="48">
        <v>21.646501457725947</v>
      </c>
      <c r="BO84" s="48">
        <v>1.7499999999999998</v>
      </c>
      <c r="BP84" s="48">
        <v>20.622448979591834</v>
      </c>
      <c r="BQ84" s="48">
        <v>1.0721574344023324</v>
      </c>
      <c r="BR84" s="48">
        <v>6.3600583090379006</v>
      </c>
    </row>
    <row r="85" spans="1:70" s="31" customFormat="1" ht="18" customHeight="1">
      <c r="A85" s="46" t="s">
        <v>116</v>
      </c>
      <c r="B85" s="52" t="s">
        <v>136</v>
      </c>
      <c r="C85" s="31" t="s">
        <v>163</v>
      </c>
      <c r="D85" s="46">
        <v>42.133899999999997</v>
      </c>
      <c r="E85" s="46">
        <v>45.290067000000001</v>
      </c>
      <c r="F85" s="31">
        <v>622</v>
      </c>
      <c r="G85" s="31">
        <v>12.14</v>
      </c>
      <c r="H85" s="31" t="s">
        <v>166</v>
      </c>
      <c r="I85" s="31" t="s">
        <v>114</v>
      </c>
      <c r="J85" s="31">
        <v>0</v>
      </c>
      <c r="K85" s="31">
        <v>0.05</v>
      </c>
      <c r="V85" s="31" t="s">
        <v>171</v>
      </c>
      <c r="X85" s="31" t="s">
        <v>178</v>
      </c>
      <c r="AA85" s="31">
        <v>2.4894564894564892</v>
      </c>
      <c r="AB85" s="31">
        <v>31</v>
      </c>
      <c r="AC85" s="46" t="s">
        <v>179</v>
      </c>
      <c r="AD85" s="31">
        <v>30.577969475779692</v>
      </c>
      <c r="AE85" s="31" t="s">
        <v>1332</v>
      </c>
      <c r="AH85" s="31">
        <v>6.5697518443997325</v>
      </c>
      <c r="AI85" s="31" t="s">
        <v>1359</v>
      </c>
      <c r="BF85" s="48">
        <v>8.5338085338085332E-2</v>
      </c>
      <c r="BH85" s="48">
        <v>9.7317097317097312E-2</v>
      </c>
      <c r="BI85" s="48">
        <v>6.9300069300069295E-2</v>
      </c>
      <c r="BJ85" s="48">
        <v>0.18453618453618453</v>
      </c>
      <c r="BK85" s="48">
        <v>9.6228096228096222E-2</v>
      </c>
      <c r="BL85" s="48">
        <v>0.4215424215424215</v>
      </c>
      <c r="BM85" s="48">
        <v>6.1677061677061669E-2</v>
      </c>
      <c r="BN85" s="48">
        <v>0.95208395208395213</v>
      </c>
      <c r="BO85" s="48">
        <v>6.8013068013068015E-2</v>
      </c>
      <c r="BP85" s="48">
        <v>0.38134838134838128</v>
      </c>
      <c r="BQ85" s="48">
        <v>2.8512028512028508E-2</v>
      </c>
      <c r="BR85" s="48">
        <v>0.12889812889812891</v>
      </c>
    </row>
    <row r="86" spans="1:70" s="31" customFormat="1" ht="18" customHeight="1">
      <c r="A86" s="46" t="s">
        <v>116</v>
      </c>
      <c r="B86" s="52" t="s">
        <v>137</v>
      </c>
      <c r="C86" s="31" t="s">
        <v>163</v>
      </c>
      <c r="D86" s="46">
        <v>42.170400000000001</v>
      </c>
      <c r="E86" s="46">
        <v>45.326067000000002</v>
      </c>
      <c r="F86" s="31">
        <v>748</v>
      </c>
      <c r="G86" s="31">
        <v>11.32</v>
      </c>
      <c r="H86" s="31" t="s">
        <v>167</v>
      </c>
      <c r="I86" s="31" t="s">
        <v>114</v>
      </c>
      <c r="M86" s="31" t="s">
        <v>411</v>
      </c>
      <c r="V86" s="31" t="s">
        <v>172</v>
      </c>
      <c r="X86" s="31" t="s">
        <v>178</v>
      </c>
      <c r="AA86" s="31">
        <v>67.261872455902321</v>
      </c>
      <c r="AB86" s="31">
        <v>31</v>
      </c>
      <c r="AC86" s="46" t="s">
        <v>179</v>
      </c>
      <c r="AD86" s="31">
        <v>30.085079549864183</v>
      </c>
      <c r="AE86" s="31" t="s">
        <v>1332</v>
      </c>
      <c r="AH86" s="31">
        <v>8.7088393705776745</v>
      </c>
      <c r="AI86" s="31" t="s">
        <v>1359</v>
      </c>
      <c r="BF86" s="48">
        <v>2.4667571234735415</v>
      </c>
      <c r="BH86" s="48">
        <v>2.8147896879240162</v>
      </c>
      <c r="BI86" s="48">
        <v>0.94776119402985082</v>
      </c>
      <c r="BJ86" s="48">
        <v>7.398914518317504</v>
      </c>
      <c r="BK86" s="48">
        <v>1.8792401628222524</v>
      </c>
      <c r="BL86" s="48">
        <v>19.364314789687924</v>
      </c>
      <c r="BM86" s="48">
        <v>2.2299864314789688</v>
      </c>
      <c r="BN86" s="48">
        <v>20.613297150610585</v>
      </c>
      <c r="BO86" s="48">
        <v>1.3670284938941657</v>
      </c>
      <c r="BP86" s="48">
        <v>8.5691994572591597</v>
      </c>
      <c r="BQ86" s="48">
        <v>0.45590230664857534</v>
      </c>
      <c r="BR86" s="48">
        <v>1.6214382632293081</v>
      </c>
    </row>
    <row r="87" spans="1:70" s="31" customFormat="1" ht="18" customHeight="1">
      <c r="A87" s="46" t="s">
        <v>116</v>
      </c>
      <c r="B87" s="52" t="s">
        <v>138</v>
      </c>
      <c r="C87" s="31" t="s">
        <v>163</v>
      </c>
      <c r="D87" s="46">
        <v>42.170400000000001</v>
      </c>
      <c r="E87" s="46">
        <v>45.326067000000002</v>
      </c>
      <c r="F87" s="31">
        <v>748</v>
      </c>
      <c r="G87" s="31">
        <v>11.32</v>
      </c>
      <c r="H87" s="31" t="s">
        <v>167</v>
      </c>
      <c r="I87" s="31" t="s">
        <v>114</v>
      </c>
      <c r="J87" s="31">
        <v>0</v>
      </c>
      <c r="K87" s="31">
        <v>0.05</v>
      </c>
      <c r="V87" s="31" t="s">
        <v>172</v>
      </c>
      <c r="X87" s="31" t="s">
        <v>178</v>
      </c>
      <c r="AA87" s="31">
        <v>1.1261628855883794</v>
      </c>
      <c r="AB87" s="46">
        <v>31</v>
      </c>
      <c r="AC87" s="46" t="s">
        <v>179</v>
      </c>
      <c r="AD87" s="31">
        <v>30.046198267564971</v>
      </c>
      <c r="AE87" s="31" t="s">
        <v>1332</v>
      </c>
      <c r="AH87" s="31">
        <v>6.0547785547785544</v>
      </c>
      <c r="AI87" s="31" t="s">
        <v>1359</v>
      </c>
      <c r="BF87" s="48">
        <v>6.8549045209727433E-2</v>
      </c>
      <c r="BH87" s="48">
        <v>9.0827484902888861E-2</v>
      </c>
      <c r="BI87" s="48">
        <v>4.1700669169250859E-2</v>
      </c>
      <c r="BJ87" s="48">
        <v>0.13652684837604048</v>
      </c>
      <c r="BK87" s="48">
        <v>4.1047821119634405E-2</v>
      </c>
      <c r="BL87" s="48">
        <v>0.26513791415048149</v>
      </c>
      <c r="BM87" s="48">
        <v>2.733801207768892E-2</v>
      </c>
      <c r="BN87" s="48">
        <v>0.31238779174147219</v>
      </c>
      <c r="BO87" s="48">
        <v>2.9949404276154726E-2</v>
      </c>
      <c r="BP87" s="48">
        <v>0.13383385017137261</v>
      </c>
      <c r="BQ87" s="48">
        <v>1.3709809041945489E-2</v>
      </c>
      <c r="BR87" s="48">
        <v>3.370328056144932E-2</v>
      </c>
    </row>
    <row r="88" spans="1:70" s="31" customFormat="1" ht="18" customHeight="1">
      <c r="A88" s="46" t="s">
        <v>116</v>
      </c>
      <c r="B88" s="52" t="s">
        <v>139</v>
      </c>
      <c r="C88" s="31" t="s">
        <v>163</v>
      </c>
      <c r="D88" s="46">
        <v>42.05368</v>
      </c>
      <c r="E88" s="46">
        <v>45.176299999999998</v>
      </c>
      <c r="F88" s="31">
        <v>570</v>
      </c>
      <c r="G88" s="31">
        <v>12.48</v>
      </c>
      <c r="H88" s="31" t="s">
        <v>165</v>
      </c>
      <c r="I88" s="31" t="s">
        <v>114</v>
      </c>
      <c r="M88" s="31" t="s">
        <v>411</v>
      </c>
      <c r="V88" s="31" t="s">
        <v>172</v>
      </c>
      <c r="X88" s="31" t="s">
        <v>178</v>
      </c>
      <c r="AA88" s="31">
        <v>299.14699493120924</v>
      </c>
      <c r="AB88" s="31">
        <v>29</v>
      </c>
      <c r="AC88" s="46" t="s">
        <v>179</v>
      </c>
      <c r="AD88" s="31">
        <v>29.622877502725409</v>
      </c>
      <c r="AE88" s="31" t="s">
        <v>1332</v>
      </c>
      <c r="AH88" s="31">
        <v>14.436681893209473</v>
      </c>
      <c r="AI88" s="31" t="s">
        <v>1359</v>
      </c>
      <c r="BF88" s="48">
        <v>1.6191165821868212</v>
      </c>
      <c r="BH88" s="48">
        <v>5.528602461984069</v>
      </c>
      <c r="BI88" s="48">
        <v>1.9420709630702389</v>
      </c>
      <c r="BJ88" s="48">
        <v>35.749456915278785</v>
      </c>
      <c r="BK88" s="48">
        <v>5.8732802317161479</v>
      </c>
      <c r="BL88" s="48">
        <v>118.93989862418537</v>
      </c>
      <c r="BM88" s="48">
        <v>8.6908037653874004</v>
      </c>
      <c r="BN88" s="48">
        <v>114.72049239681391</v>
      </c>
      <c r="BO88" s="48">
        <v>2.3577118030412745</v>
      </c>
      <c r="BP88" s="48">
        <v>2.9217958001448228</v>
      </c>
      <c r="BQ88" s="48">
        <v>0.32585083272990589</v>
      </c>
      <c r="BR88" s="48">
        <v>0.47791455467052862</v>
      </c>
    </row>
    <row r="89" spans="1:70" s="31" customFormat="1" ht="18" customHeight="1">
      <c r="A89" s="46" t="s">
        <v>116</v>
      </c>
      <c r="B89" s="52" t="s">
        <v>140</v>
      </c>
      <c r="C89" s="31" t="s">
        <v>163</v>
      </c>
      <c r="D89" s="46">
        <v>42.05368</v>
      </c>
      <c r="E89" s="46">
        <v>45.176299999999998</v>
      </c>
      <c r="F89" s="31">
        <v>570</v>
      </c>
      <c r="G89" s="31">
        <v>12.48</v>
      </c>
      <c r="H89" s="31" t="s">
        <v>165</v>
      </c>
      <c r="I89" s="31" t="s">
        <v>114</v>
      </c>
      <c r="J89" s="31">
        <v>0</v>
      </c>
      <c r="K89" s="31">
        <v>0.05</v>
      </c>
      <c r="V89" s="31" t="s">
        <v>172</v>
      </c>
      <c r="X89" s="31" t="s">
        <v>178</v>
      </c>
      <c r="AA89" s="31">
        <v>1.9574376980388799</v>
      </c>
      <c r="AB89" s="31">
        <v>31</v>
      </c>
      <c r="AC89" s="46" t="s">
        <v>179</v>
      </c>
      <c r="AD89" s="31">
        <v>29.921429351983384</v>
      </c>
      <c r="AE89" s="31" t="s">
        <v>1332</v>
      </c>
      <c r="AH89" s="31">
        <v>6.9483675018982547</v>
      </c>
      <c r="AI89" s="31" t="s">
        <v>1359</v>
      </c>
      <c r="BF89" s="48">
        <v>0.11252890297165369</v>
      </c>
      <c r="BH89" s="48">
        <v>0.11167251862635952</v>
      </c>
      <c r="BI89" s="48">
        <v>6.6712340498415693E-2</v>
      </c>
      <c r="BJ89" s="48">
        <v>0.21580885501413036</v>
      </c>
      <c r="BK89" s="48">
        <v>8.3326196797122554E-2</v>
      </c>
      <c r="BL89" s="48">
        <v>0.57737432559732815</v>
      </c>
      <c r="BM89" s="48">
        <v>4.2990494133767237E-2</v>
      </c>
      <c r="BN89" s="48">
        <v>0.61043076132568297</v>
      </c>
      <c r="BO89" s="48">
        <v>3.2542605121178389E-2</v>
      </c>
      <c r="BP89" s="48">
        <v>0.16374068682024492</v>
      </c>
      <c r="BQ89" s="48">
        <v>2.4749507579001455E-2</v>
      </c>
      <c r="BR89" s="48">
        <v>2.8089406525648713E-2</v>
      </c>
    </row>
    <row r="90" spans="1:70" s="31" customFormat="1" ht="18" customHeight="1">
      <c r="A90" s="46" t="s">
        <v>116</v>
      </c>
      <c r="B90" s="52" t="s">
        <v>141</v>
      </c>
      <c r="C90" s="31" t="s">
        <v>163</v>
      </c>
      <c r="D90" s="46">
        <v>42.089730000000003</v>
      </c>
      <c r="E90" s="46">
        <v>45.108417000000003</v>
      </c>
      <c r="F90" s="31">
        <v>705</v>
      </c>
      <c r="G90" s="31">
        <v>11.6</v>
      </c>
      <c r="H90" s="31" t="s">
        <v>165</v>
      </c>
      <c r="I90" s="31" t="s">
        <v>114</v>
      </c>
      <c r="M90" s="31" t="s">
        <v>411</v>
      </c>
      <c r="V90" s="31" t="s">
        <v>172</v>
      </c>
      <c r="X90" s="31" t="s">
        <v>178</v>
      </c>
      <c r="AA90" s="31">
        <v>30.349183818310859</v>
      </c>
      <c r="AB90" s="31">
        <v>31</v>
      </c>
      <c r="AC90" s="46" t="s">
        <v>179</v>
      </c>
      <c r="AD90" s="31">
        <v>30.672067875561467</v>
      </c>
      <c r="AE90" s="31" t="s">
        <v>1332</v>
      </c>
      <c r="AH90" s="31">
        <v>6.5665282936421239</v>
      </c>
      <c r="AI90" s="31" t="s">
        <v>1359</v>
      </c>
      <c r="BF90" s="48">
        <v>1.9531582682753723</v>
      </c>
      <c r="BH90" s="48">
        <v>2.7196593328601844</v>
      </c>
      <c r="BI90" s="48">
        <v>0.74733853797019156</v>
      </c>
      <c r="BJ90" s="48">
        <v>3.4102200141944641</v>
      </c>
      <c r="BK90" s="48">
        <v>0.86018452803406664</v>
      </c>
      <c r="BL90" s="48">
        <v>3.5805535841022</v>
      </c>
      <c r="BM90" s="48">
        <v>0.85947480482611782</v>
      </c>
      <c r="BN90" s="48">
        <v>7.436479772888573</v>
      </c>
      <c r="BO90" s="48">
        <v>0.78140525195173882</v>
      </c>
      <c r="BP90" s="48">
        <v>6.9034776437189498</v>
      </c>
      <c r="BQ90" s="48">
        <v>0.49964513839602553</v>
      </c>
      <c r="BR90" s="48">
        <v>2.5507452093683463</v>
      </c>
    </row>
    <row r="91" spans="1:70" s="31" customFormat="1" ht="18" customHeight="1">
      <c r="A91" s="46" t="s">
        <v>116</v>
      </c>
      <c r="B91" s="52" t="s">
        <v>142</v>
      </c>
      <c r="C91" s="31" t="s">
        <v>163</v>
      </c>
      <c r="D91" s="46">
        <v>42.089730000000003</v>
      </c>
      <c r="E91" s="46">
        <v>45.108417000000003</v>
      </c>
      <c r="F91" s="31">
        <v>705</v>
      </c>
      <c r="G91" s="31">
        <v>11.6</v>
      </c>
      <c r="H91" s="31" t="s">
        <v>165</v>
      </c>
      <c r="I91" s="31" t="s">
        <v>114</v>
      </c>
      <c r="J91" s="31">
        <v>0</v>
      </c>
      <c r="K91" s="31">
        <v>0.05</v>
      </c>
      <c r="V91" s="31" t="s">
        <v>172</v>
      </c>
      <c r="X91" s="31" t="s">
        <v>178</v>
      </c>
      <c r="AA91" s="31">
        <v>2.2602315831503295</v>
      </c>
      <c r="AB91" s="31">
        <v>31</v>
      </c>
      <c r="AC91" s="31" t="s">
        <v>179</v>
      </c>
      <c r="AD91" s="31">
        <v>30.22141910613179</v>
      </c>
      <c r="AE91" s="31" t="s">
        <v>1332</v>
      </c>
      <c r="AH91" s="31">
        <v>5.3902597402597401</v>
      </c>
      <c r="AI91" s="31" t="s">
        <v>1359</v>
      </c>
      <c r="BF91" s="48">
        <v>0.15502096226791773</v>
      </c>
      <c r="BH91" s="48">
        <v>0.16819724495907365</v>
      </c>
      <c r="BI91" s="48">
        <v>9.5528049510880411E-2</v>
      </c>
      <c r="BJ91" s="48">
        <v>0.22399680574965064</v>
      </c>
      <c r="BK91" s="48">
        <v>0.1101018167298862</v>
      </c>
      <c r="BL91" s="48">
        <v>0.48233180275504089</v>
      </c>
      <c r="BM91" s="48">
        <v>5.7895787582351761E-2</v>
      </c>
      <c r="BN91" s="48">
        <v>0.66570173687362744</v>
      </c>
      <c r="BO91" s="48">
        <v>4.3920942303853058E-2</v>
      </c>
      <c r="BP91" s="48">
        <v>0.28518666400479137</v>
      </c>
      <c r="BQ91" s="48">
        <v>2.146136953483729E-2</v>
      </c>
      <c r="BR91" s="48">
        <v>0.10590936314633659</v>
      </c>
    </row>
    <row r="92" spans="1:70" s="31" customFormat="1" ht="18" customHeight="1">
      <c r="A92" s="46" t="s">
        <v>116</v>
      </c>
      <c r="B92" s="52" t="s">
        <v>143</v>
      </c>
      <c r="C92" s="31" t="s">
        <v>163</v>
      </c>
      <c r="D92" s="46">
        <v>42.070079999999997</v>
      </c>
      <c r="E92" s="46">
        <v>45.104733000000003</v>
      </c>
      <c r="F92" s="31">
        <v>685</v>
      </c>
      <c r="G92" s="31">
        <v>11.73</v>
      </c>
      <c r="H92" s="31" t="s">
        <v>165</v>
      </c>
      <c r="I92" s="31" t="s">
        <v>114</v>
      </c>
      <c r="M92" s="31" t="s">
        <v>411</v>
      </c>
      <c r="V92" s="31" t="s">
        <v>173</v>
      </c>
      <c r="X92" s="31" t="s">
        <v>178</v>
      </c>
      <c r="AA92" s="31">
        <v>101.0847222222222</v>
      </c>
      <c r="AB92" s="31">
        <v>31</v>
      </c>
      <c r="AC92" s="31" t="s">
        <v>179</v>
      </c>
      <c r="AD92" s="31">
        <v>30.534621072917133</v>
      </c>
      <c r="AE92" s="31" t="s">
        <v>1332</v>
      </c>
      <c r="AH92" s="31">
        <v>14.332809935051031</v>
      </c>
      <c r="AI92" s="31" t="s">
        <v>1359</v>
      </c>
      <c r="BF92" s="48">
        <v>0.36296296296296293</v>
      </c>
      <c r="BH92" s="48">
        <v>0.53703703703703698</v>
      </c>
      <c r="BI92" s="48">
        <v>0.44814814814814813</v>
      </c>
      <c r="BJ92" s="48">
        <v>2.8046296296296296</v>
      </c>
      <c r="BK92" s="48">
        <v>1.6439814814814815</v>
      </c>
      <c r="BL92" s="48">
        <v>27.844444444444441</v>
      </c>
      <c r="BM92" s="48">
        <v>2.8296296296296295</v>
      </c>
      <c r="BN92" s="48">
        <v>50.501388888888883</v>
      </c>
      <c r="BO92" s="48">
        <v>1.5648148148148147</v>
      </c>
      <c r="BP92" s="48">
        <v>11.82037037037037</v>
      </c>
      <c r="BQ92" s="48">
        <v>0.28749999999999998</v>
      </c>
      <c r="BR92" s="48">
        <v>0.8027777777777777</v>
      </c>
    </row>
    <row r="93" spans="1:70" s="31" customFormat="1" ht="18" customHeight="1">
      <c r="A93" s="46" t="s">
        <v>116</v>
      </c>
      <c r="B93" s="52" t="s">
        <v>144</v>
      </c>
      <c r="C93" s="31" t="s">
        <v>163</v>
      </c>
      <c r="D93" s="46">
        <v>42.070079999999997</v>
      </c>
      <c r="E93" s="46">
        <v>45.104733000000003</v>
      </c>
      <c r="F93" s="31">
        <v>685</v>
      </c>
      <c r="G93" s="31">
        <v>11.73</v>
      </c>
      <c r="H93" s="31" t="s">
        <v>165</v>
      </c>
      <c r="I93" s="31" t="s">
        <v>114</v>
      </c>
      <c r="J93" s="31">
        <v>0</v>
      </c>
      <c r="K93" s="31">
        <v>0.05</v>
      </c>
      <c r="V93" s="31" t="s">
        <v>173</v>
      </c>
      <c r="X93" s="31" t="s">
        <v>178</v>
      </c>
      <c r="AA93" s="31">
        <v>3.7926537925542507</v>
      </c>
      <c r="AB93" s="31">
        <v>29</v>
      </c>
      <c r="AC93" s="46" t="s">
        <v>179</v>
      </c>
      <c r="AD93" s="31">
        <v>30.02665835983867</v>
      </c>
      <c r="AE93" s="31" t="s">
        <v>1332</v>
      </c>
      <c r="AH93" s="31">
        <v>7.3824739772452199</v>
      </c>
      <c r="AI93" s="31" t="s">
        <v>1359</v>
      </c>
      <c r="BF93" s="48">
        <v>0.10541509058331675</v>
      </c>
      <c r="BH93" s="48">
        <v>0.21958988652199882</v>
      </c>
      <c r="BI93" s="48">
        <v>8.6701174596854474E-2</v>
      </c>
      <c r="BJ93" s="48">
        <v>0.4302209834760104</v>
      </c>
      <c r="BK93" s="48">
        <v>0.13886123830380251</v>
      </c>
      <c r="BL93" s="48">
        <v>1.0772446744973123</v>
      </c>
      <c r="BM93" s="48">
        <v>9.7849890503683062E-2</v>
      </c>
      <c r="BN93" s="48">
        <v>1.0679872586103922</v>
      </c>
      <c r="BO93" s="48">
        <v>8.7796137766275137E-2</v>
      </c>
      <c r="BP93" s="48">
        <v>0.46028269958192314</v>
      </c>
      <c r="BQ93" s="48">
        <v>2.5084610790364326E-2</v>
      </c>
      <c r="BR93" s="48">
        <v>0.10103523790563408</v>
      </c>
    </row>
    <row r="94" spans="1:70" s="31" customFormat="1" ht="18" customHeight="1">
      <c r="A94" s="46" t="s">
        <v>116</v>
      </c>
      <c r="B94" s="52" t="s">
        <v>145</v>
      </c>
      <c r="C94" s="31" t="s">
        <v>163</v>
      </c>
      <c r="D94" s="46">
        <v>42.036749999999998</v>
      </c>
      <c r="E94" s="46">
        <v>45.359400000000001</v>
      </c>
      <c r="F94" s="31">
        <v>445</v>
      </c>
      <c r="G94" s="31">
        <v>13.29</v>
      </c>
      <c r="H94" s="31" t="s">
        <v>165</v>
      </c>
      <c r="I94" s="31" t="s">
        <v>114</v>
      </c>
      <c r="M94" s="31" t="s">
        <v>411</v>
      </c>
      <c r="V94" s="31" t="s">
        <v>171</v>
      </c>
      <c r="X94" s="31" t="s">
        <v>178</v>
      </c>
      <c r="AA94" s="31">
        <v>25.410572049239683</v>
      </c>
      <c r="AB94" s="31">
        <v>29</v>
      </c>
      <c r="AC94" s="31" t="s">
        <v>179</v>
      </c>
      <c r="AD94" s="31">
        <v>29.27413361644043</v>
      </c>
      <c r="AE94" s="31" t="s">
        <v>1332</v>
      </c>
      <c r="AH94" s="31">
        <v>6.0797602581834953</v>
      </c>
      <c r="AI94" s="31" t="s">
        <v>1359</v>
      </c>
      <c r="BF94" s="48">
        <v>1.1506154960173787</v>
      </c>
      <c r="BH94" s="48">
        <v>1.6560463432295438</v>
      </c>
      <c r="BI94" s="48">
        <v>0.72773352643012301</v>
      </c>
      <c r="BJ94" s="48">
        <v>2.9007965242577844</v>
      </c>
      <c r="BK94" s="48">
        <v>1.3287472845763939</v>
      </c>
      <c r="BL94" s="48">
        <v>11.289645184648805</v>
      </c>
      <c r="BM94" s="48">
        <v>0.80376538740043457</v>
      </c>
      <c r="BN94" s="48">
        <v>4.2961622013034031</v>
      </c>
      <c r="BO94" s="48">
        <v>0.28095582910934108</v>
      </c>
      <c r="BP94" s="48">
        <v>0.61115133960897894</v>
      </c>
      <c r="BQ94" s="48">
        <v>0</v>
      </c>
      <c r="BR94" s="48">
        <v>0.36495293265749457</v>
      </c>
    </row>
    <row r="95" spans="1:70" s="31" customFormat="1" ht="18" customHeight="1">
      <c r="A95" s="46" t="s">
        <v>116</v>
      </c>
      <c r="B95" s="52" t="s">
        <v>146</v>
      </c>
      <c r="C95" s="31" t="s">
        <v>163</v>
      </c>
      <c r="D95" s="46">
        <v>42.036749999999998</v>
      </c>
      <c r="E95" s="46">
        <v>45.359400000000001</v>
      </c>
      <c r="F95" s="31">
        <v>445</v>
      </c>
      <c r="G95" s="31">
        <v>13.29</v>
      </c>
      <c r="H95" s="31" t="s">
        <v>165</v>
      </c>
      <c r="I95" s="31" t="s">
        <v>114</v>
      </c>
      <c r="J95" s="31">
        <v>0</v>
      </c>
      <c r="K95" s="31">
        <v>0.05</v>
      </c>
      <c r="V95" s="31" t="s">
        <v>171</v>
      </c>
      <c r="X95" s="31" t="s">
        <v>178</v>
      </c>
      <c r="AA95" s="31">
        <v>3.1225494584191207</v>
      </c>
      <c r="AB95" s="31">
        <v>31</v>
      </c>
      <c r="AC95" s="31" t="s">
        <v>179</v>
      </c>
      <c r="AD95" s="31">
        <v>30.13589251439539</v>
      </c>
      <c r="AE95" s="31" t="s">
        <v>1332</v>
      </c>
      <c r="AH95" s="31">
        <v>4.7004691447131002</v>
      </c>
      <c r="AI95" s="31" t="s">
        <v>1359</v>
      </c>
      <c r="BF95" s="48">
        <v>0.15137409363530571</v>
      </c>
      <c r="BH95" s="48">
        <v>0.19541670396562527</v>
      </c>
      <c r="BI95" s="48">
        <v>0.15379106615343299</v>
      </c>
      <c r="BJ95" s="48">
        <v>0.28439709963297827</v>
      </c>
      <c r="BK95" s="48">
        <v>0.13239638349297289</v>
      </c>
      <c r="BL95" s="48">
        <v>0.75955599319666989</v>
      </c>
      <c r="BM95" s="48">
        <v>0.11064363082982724</v>
      </c>
      <c r="BN95" s="48">
        <v>0.96714707725360316</v>
      </c>
      <c r="BO95" s="48">
        <v>9.927490824456181E-2</v>
      </c>
      <c r="BP95" s="48">
        <v>0.32083072240623045</v>
      </c>
      <c r="BQ95" s="48">
        <v>3.1599677736997581E-2</v>
      </c>
      <c r="BR95" s="48">
        <v>6.7496195506221476E-2</v>
      </c>
    </row>
    <row r="96" spans="1:70" s="31" customFormat="1" ht="18" customHeight="1">
      <c r="A96" s="46" t="s">
        <v>116</v>
      </c>
      <c r="B96" s="52" t="s">
        <v>147</v>
      </c>
      <c r="C96" s="31" t="s">
        <v>163</v>
      </c>
      <c r="D96" s="46">
        <v>41.754150000000003</v>
      </c>
      <c r="E96" s="46">
        <v>45.134900000000002</v>
      </c>
      <c r="F96" s="31">
        <v>924</v>
      </c>
      <c r="G96" s="31">
        <v>10.18</v>
      </c>
      <c r="H96" s="31" t="s">
        <v>164</v>
      </c>
      <c r="I96" s="31" t="s">
        <v>114</v>
      </c>
      <c r="M96" s="31" t="s">
        <v>411</v>
      </c>
      <c r="V96" s="31" t="s">
        <v>174</v>
      </c>
      <c r="X96" s="31" t="s">
        <v>178</v>
      </c>
      <c r="AA96" s="31">
        <v>96.806481481481455</v>
      </c>
      <c r="AB96" s="31">
        <v>29</v>
      </c>
      <c r="AC96" s="31" t="s">
        <v>180</v>
      </c>
      <c r="AD96" s="31">
        <v>29.854133459699305</v>
      </c>
      <c r="AE96" s="31" t="s">
        <v>1332</v>
      </c>
      <c r="AH96" s="31">
        <v>14.465181492444307</v>
      </c>
      <c r="AI96" s="31" t="s">
        <v>1359</v>
      </c>
      <c r="BF96" s="48">
        <v>1.6314814814814813</v>
      </c>
      <c r="BH96" s="48">
        <v>3.2574074074074071</v>
      </c>
      <c r="BI96" s="48">
        <v>0.83425925925925926</v>
      </c>
      <c r="BJ96" s="48">
        <v>5.0120370370370368</v>
      </c>
      <c r="BK96" s="48">
        <v>1.5972222222222221</v>
      </c>
      <c r="BL96" s="48">
        <v>41.137962962962959</v>
      </c>
      <c r="BM96" s="48">
        <v>2.1620370370370368</v>
      </c>
      <c r="BN96" s="48">
        <v>37.919444444444444</v>
      </c>
      <c r="BO96" s="48">
        <v>1.3499999999999999</v>
      </c>
      <c r="BP96" s="48">
        <v>1.9046296296296295</v>
      </c>
      <c r="BQ96" s="48">
        <v>0</v>
      </c>
      <c r="BR96" s="48">
        <v>0</v>
      </c>
    </row>
    <row r="97" spans="1:70" s="31" customFormat="1" ht="18" customHeight="1">
      <c r="A97" s="46" t="s">
        <v>116</v>
      </c>
      <c r="B97" s="52" t="s">
        <v>148</v>
      </c>
      <c r="C97" s="31" t="s">
        <v>163</v>
      </c>
      <c r="D97" s="46">
        <v>41.754150000000003</v>
      </c>
      <c r="E97" s="46">
        <v>45.134900000000002</v>
      </c>
      <c r="F97" s="31">
        <v>924</v>
      </c>
      <c r="G97" s="31">
        <v>10.18</v>
      </c>
      <c r="H97" s="31" t="s">
        <v>164</v>
      </c>
      <c r="I97" s="31" t="s">
        <v>114</v>
      </c>
      <c r="J97" s="31">
        <v>0</v>
      </c>
      <c r="K97" s="31">
        <v>0.05</v>
      </c>
      <c r="V97" s="31" t="s">
        <v>174</v>
      </c>
      <c r="X97" s="31" t="s">
        <v>178</v>
      </c>
      <c r="AA97" s="31">
        <v>5.6935563207083133</v>
      </c>
      <c r="AB97" s="31">
        <v>29</v>
      </c>
      <c r="AC97" s="31" t="s">
        <v>179</v>
      </c>
      <c r="AD97" s="31">
        <v>29.401292448048657</v>
      </c>
      <c r="AE97" s="31" t="s">
        <v>1332</v>
      </c>
      <c r="AH97" s="31">
        <v>7.6189863234111019</v>
      </c>
      <c r="AI97" s="31" t="s">
        <v>1359</v>
      </c>
      <c r="BF97" s="48">
        <v>0.19183472700442697</v>
      </c>
      <c r="BH97" s="48">
        <v>0.33910477127397937</v>
      </c>
      <c r="BI97" s="48">
        <v>0.16458435809149041</v>
      </c>
      <c r="BJ97" s="48">
        <v>0.9790457452041319</v>
      </c>
      <c r="BK97" s="48">
        <v>0.23089030988686671</v>
      </c>
      <c r="BL97" s="48">
        <v>2.1269060501721597</v>
      </c>
      <c r="BM97" s="48">
        <v>0.14510575504181014</v>
      </c>
      <c r="BN97" s="48">
        <v>1.1910477127397934</v>
      </c>
      <c r="BO97" s="48">
        <v>7.0831283817019183E-2</v>
      </c>
      <c r="BP97" s="48">
        <v>0.36133792424987704</v>
      </c>
      <c r="BQ97" s="48">
        <v>2.3610427939006397E-2</v>
      </c>
      <c r="BR97" s="48">
        <v>6.1091982292179048E-2</v>
      </c>
    </row>
    <row r="98" spans="1:70" s="31" customFormat="1" ht="18" customHeight="1">
      <c r="A98" s="46" t="s">
        <v>116</v>
      </c>
      <c r="B98" s="52" t="s">
        <v>149</v>
      </c>
      <c r="C98" s="31" t="s">
        <v>163</v>
      </c>
      <c r="D98" s="46">
        <v>41.801369999999999</v>
      </c>
      <c r="E98" s="46">
        <v>45.152999999999999</v>
      </c>
      <c r="F98" s="31">
        <v>830</v>
      </c>
      <c r="G98" s="31">
        <v>10.79</v>
      </c>
      <c r="H98" s="31" t="s">
        <v>164</v>
      </c>
      <c r="I98" s="31" t="s">
        <v>114</v>
      </c>
      <c r="M98" s="31" t="s">
        <v>411</v>
      </c>
      <c r="V98" s="31" t="s">
        <v>174</v>
      </c>
      <c r="X98" s="31" t="s">
        <v>178</v>
      </c>
      <c r="AA98" s="31">
        <v>77.72254335260115</v>
      </c>
      <c r="AB98" s="31">
        <v>29</v>
      </c>
      <c r="AC98" s="31" t="s">
        <v>180</v>
      </c>
      <c r="AD98" s="31">
        <v>29.790439179307178</v>
      </c>
      <c r="AE98" s="31" t="s">
        <v>1332</v>
      </c>
      <c r="AH98" s="31">
        <v>13.773237410071941</v>
      </c>
      <c r="AI98" s="31" t="s">
        <v>1359</v>
      </c>
      <c r="BF98" s="48">
        <v>1.5216763005780347</v>
      </c>
      <c r="BH98" s="48">
        <v>2.0144508670520231</v>
      </c>
      <c r="BI98" s="48">
        <v>0.72976878612716767</v>
      </c>
      <c r="BJ98" s="48">
        <v>2.5867052023121389</v>
      </c>
      <c r="BK98" s="48">
        <v>1.25</v>
      </c>
      <c r="BL98" s="48">
        <v>38.382947976878619</v>
      </c>
      <c r="BM98" s="48">
        <v>1.7615606936416188</v>
      </c>
      <c r="BN98" s="48">
        <v>26.468208092485551</v>
      </c>
      <c r="BO98" s="48">
        <v>1.2803468208092486</v>
      </c>
      <c r="BP98" s="48">
        <v>1.7268786127167632</v>
      </c>
      <c r="BQ98" s="48">
        <v>0</v>
      </c>
      <c r="BR98" s="48">
        <v>0</v>
      </c>
    </row>
    <row r="99" spans="1:70" s="31" customFormat="1" ht="18" customHeight="1">
      <c r="A99" s="46" t="s">
        <v>116</v>
      </c>
      <c r="B99" s="52" t="s">
        <v>150</v>
      </c>
      <c r="C99" s="31" t="s">
        <v>163</v>
      </c>
      <c r="D99" s="46">
        <v>41.801369999999999</v>
      </c>
      <c r="E99" s="46">
        <v>45.152999999999999</v>
      </c>
      <c r="F99" s="31">
        <v>830</v>
      </c>
      <c r="G99" s="31">
        <v>10.79</v>
      </c>
      <c r="H99" s="31" t="s">
        <v>164</v>
      </c>
      <c r="I99" s="31" t="s">
        <v>114</v>
      </c>
      <c r="J99" s="31">
        <v>0</v>
      </c>
      <c r="K99" s="31">
        <v>0.05</v>
      </c>
      <c r="V99" s="31" t="s">
        <v>174</v>
      </c>
      <c r="X99" s="31" t="s">
        <v>178</v>
      </c>
      <c r="AA99" s="31">
        <v>8.66240246779169</v>
      </c>
      <c r="AB99" s="31">
        <v>29</v>
      </c>
      <c r="AC99" s="31" t="s">
        <v>179</v>
      </c>
      <c r="AD99" s="31">
        <v>29.145129299053178</v>
      </c>
      <c r="AE99" s="31" t="s">
        <v>1332</v>
      </c>
      <c r="AH99" s="31">
        <v>8.7581120943952815</v>
      </c>
      <c r="AI99" s="31" t="s">
        <v>1359</v>
      </c>
      <c r="BF99" s="48">
        <v>0.25594266013427691</v>
      </c>
      <c r="BH99" s="48">
        <v>0.50843767011431684</v>
      </c>
      <c r="BI99" s="48">
        <v>0.21148611867174741</v>
      </c>
      <c r="BJ99" s="48">
        <v>1.5263110143349665</v>
      </c>
      <c r="BK99" s="48">
        <v>0.31555071674832152</v>
      </c>
      <c r="BL99" s="48">
        <v>3.8287969515514426</v>
      </c>
      <c r="BM99" s="48">
        <v>0.22681908909453818</v>
      </c>
      <c r="BN99" s="48">
        <v>1.7817093086554165</v>
      </c>
      <c r="BO99" s="48">
        <v>7.6574124478316088E-2</v>
      </c>
      <c r="BP99" s="48">
        <v>0.13618218109236072</v>
      </c>
      <c r="BQ99" s="48">
        <v>2.1502449646162221E-2</v>
      </c>
      <c r="BR99" s="48">
        <v>2.9032843404100891E-2</v>
      </c>
    </row>
    <row r="100" spans="1:70" s="31" customFormat="1" ht="18" customHeight="1">
      <c r="A100" s="46" t="s">
        <v>116</v>
      </c>
      <c r="B100" s="52" t="s">
        <v>151</v>
      </c>
      <c r="C100" s="31" t="s">
        <v>163</v>
      </c>
      <c r="D100" s="46">
        <v>42.261850000000003</v>
      </c>
      <c r="E100" s="46">
        <v>45.339199999999998</v>
      </c>
      <c r="F100" s="31">
        <v>990</v>
      </c>
      <c r="G100" s="31">
        <v>9.75</v>
      </c>
      <c r="H100" s="31" t="s">
        <v>168</v>
      </c>
      <c r="I100" s="31" t="s">
        <v>114</v>
      </c>
      <c r="M100" s="31" t="s">
        <v>411</v>
      </c>
      <c r="V100" s="31" t="s">
        <v>175</v>
      </c>
      <c r="X100" s="31" t="s">
        <v>178</v>
      </c>
      <c r="AA100" s="31">
        <v>31.162393162393165</v>
      </c>
      <c r="AB100" s="31">
        <v>29</v>
      </c>
      <c r="AC100" s="31" t="s">
        <v>180</v>
      </c>
      <c r="AD100" s="31">
        <v>29.064429317714101</v>
      </c>
      <c r="AE100" s="31" t="s">
        <v>1332</v>
      </c>
      <c r="AH100" s="31">
        <v>7.4558866922396012</v>
      </c>
      <c r="AI100" s="31" t="s">
        <v>1359</v>
      </c>
      <c r="BF100" s="48">
        <v>1.9515669515669518</v>
      </c>
      <c r="BH100" s="48">
        <v>3.9477682811016148</v>
      </c>
      <c r="BI100" s="48">
        <v>0.7388414055080722</v>
      </c>
      <c r="BJ100" s="48">
        <v>4.3646723646723649</v>
      </c>
      <c r="BK100" s="48">
        <v>1.1168091168091168</v>
      </c>
      <c r="BL100" s="48">
        <v>15.14150047483381</v>
      </c>
      <c r="BM100" s="48">
        <v>0.77207977207977208</v>
      </c>
      <c r="BN100" s="48">
        <v>3.8423551756885095</v>
      </c>
      <c r="BO100" s="48">
        <v>0.59069325735992406</v>
      </c>
      <c r="BP100" s="48">
        <v>0.6476733143399811</v>
      </c>
      <c r="BQ100" s="48">
        <v>0</v>
      </c>
      <c r="BR100" s="48">
        <v>0</v>
      </c>
    </row>
    <row r="101" spans="1:70" s="31" customFormat="1" ht="18" customHeight="1">
      <c r="A101" s="46" t="s">
        <v>116</v>
      </c>
      <c r="B101" s="52" t="s">
        <v>152</v>
      </c>
      <c r="C101" s="31" t="s">
        <v>163</v>
      </c>
      <c r="D101" s="46">
        <v>42.261850000000003</v>
      </c>
      <c r="E101" s="46">
        <v>45.339199999999998</v>
      </c>
      <c r="F101" s="31">
        <v>990</v>
      </c>
      <c r="G101" s="31">
        <v>9.75</v>
      </c>
      <c r="H101" s="31" t="s">
        <v>168</v>
      </c>
      <c r="I101" s="31" t="s">
        <v>114</v>
      </c>
      <c r="J101" s="31">
        <v>0</v>
      </c>
      <c r="K101" s="31">
        <v>0.05</v>
      </c>
      <c r="V101" s="31" t="s">
        <v>175</v>
      </c>
      <c r="X101" s="31" t="s">
        <v>178</v>
      </c>
      <c r="AA101" s="31">
        <v>7.259388733519776</v>
      </c>
      <c r="AB101" s="31">
        <v>29</v>
      </c>
      <c r="AC101" s="31" t="s">
        <v>179</v>
      </c>
      <c r="AD101" s="31">
        <v>29.212040856413275</v>
      </c>
      <c r="AE101" s="31" t="s">
        <v>1332</v>
      </c>
      <c r="AH101" s="31">
        <v>8.5948227349465416</v>
      </c>
      <c r="AI101" s="31" t="s">
        <v>1359</v>
      </c>
      <c r="BF101" s="48">
        <v>0.329005193767479</v>
      </c>
      <c r="BH101" s="48">
        <v>0.37894526568118259</v>
      </c>
      <c r="BI101" s="48">
        <v>0.18018377946464242</v>
      </c>
      <c r="BJ101" s="48">
        <v>0.91040751098681583</v>
      </c>
      <c r="BK101" s="48">
        <v>0.29145025968837396</v>
      </c>
      <c r="BL101" s="48">
        <v>3.7770675189772276</v>
      </c>
      <c r="BM101" s="48">
        <v>0.17998401917698761</v>
      </c>
      <c r="BN101" s="48">
        <v>1.2714742309228926</v>
      </c>
      <c r="BO101" s="48">
        <v>5.8330003995205749E-2</v>
      </c>
      <c r="BP101" s="48">
        <v>0.14292848581701958</v>
      </c>
      <c r="BQ101" s="48">
        <v>2.0275669196963643E-2</v>
      </c>
      <c r="BR101" s="48">
        <v>4.8341989612465039E-2</v>
      </c>
    </row>
    <row r="102" spans="1:70" s="31" customFormat="1" ht="18" customHeight="1">
      <c r="A102" s="46" t="s">
        <v>116</v>
      </c>
      <c r="B102" s="52" t="s">
        <v>153</v>
      </c>
      <c r="C102" s="31" t="s">
        <v>163</v>
      </c>
      <c r="D102" s="46">
        <v>42.219700000000003</v>
      </c>
      <c r="E102" s="46">
        <v>45.310966999999998</v>
      </c>
      <c r="F102" s="31">
        <v>790</v>
      </c>
      <c r="G102" s="31">
        <v>11.05</v>
      </c>
      <c r="H102" s="31" t="s">
        <v>167</v>
      </c>
      <c r="I102" s="31" t="s">
        <v>114</v>
      </c>
      <c r="M102" s="31" t="s">
        <v>411</v>
      </c>
      <c r="V102" s="31" t="s">
        <v>175</v>
      </c>
      <c r="X102" s="31" t="s">
        <v>178</v>
      </c>
      <c r="AA102" s="31">
        <v>26.075933075933072</v>
      </c>
      <c r="AB102" s="31">
        <v>29</v>
      </c>
      <c r="AC102" s="31" t="s">
        <v>180</v>
      </c>
      <c r="AD102" s="31">
        <v>29.357261579954212</v>
      </c>
      <c r="AE102" s="31" t="s">
        <v>1332</v>
      </c>
      <c r="AH102" s="31">
        <v>5.224807471735212</v>
      </c>
      <c r="AI102" s="31" t="s">
        <v>1359</v>
      </c>
      <c r="BF102" s="48">
        <v>1.0263835263835264</v>
      </c>
      <c r="BH102" s="48">
        <v>1.6293436293436294</v>
      </c>
      <c r="BI102" s="48">
        <v>0.88416988416988418</v>
      </c>
      <c r="BJ102" s="48">
        <v>2.5785070785070783</v>
      </c>
      <c r="BK102" s="48">
        <v>1.1924066924066923</v>
      </c>
      <c r="BL102" s="48">
        <v>12.134491634491633</v>
      </c>
      <c r="BM102" s="48">
        <v>1.3706563706563706</v>
      </c>
      <c r="BN102" s="48">
        <v>5.3687258687258685</v>
      </c>
      <c r="BO102" s="48">
        <v>0.48005148005148002</v>
      </c>
      <c r="BP102" s="48">
        <v>0.43758043758043758</v>
      </c>
      <c r="BQ102" s="48">
        <v>0</v>
      </c>
      <c r="BR102" s="48">
        <v>0</v>
      </c>
    </row>
    <row r="103" spans="1:70" s="31" customFormat="1" ht="18" customHeight="1">
      <c r="A103" s="46" t="s">
        <v>116</v>
      </c>
      <c r="B103" s="52" t="s">
        <v>154</v>
      </c>
      <c r="C103" s="31" t="s">
        <v>163</v>
      </c>
      <c r="D103" s="46">
        <v>42.219700000000003</v>
      </c>
      <c r="E103" s="46">
        <v>45.310966999999998</v>
      </c>
      <c r="F103" s="31">
        <v>790</v>
      </c>
      <c r="G103" s="31">
        <v>11.05</v>
      </c>
      <c r="H103" s="31" t="s">
        <v>167</v>
      </c>
      <c r="I103" s="31" t="s">
        <v>114</v>
      </c>
      <c r="J103" s="31">
        <v>0</v>
      </c>
      <c r="K103" s="31">
        <v>0.05</v>
      </c>
      <c r="V103" s="31" t="s">
        <v>175</v>
      </c>
      <c r="X103" s="31" t="s">
        <v>178</v>
      </c>
      <c r="AA103" s="31">
        <v>3.3668999999999998</v>
      </c>
      <c r="AB103" s="31">
        <v>29</v>
      </c>
      <c r="AC103" s="46" t="s">
        <v>179</v>
      </c>
      <c r="AD103" s="31">
        <v>28.712669860969289</v>
      </c>
      <c r="AE103" s="31" t="s">
        <v>1332</v>
      </c>
      <c r="AH103" s="31">
        <v>6.2869135802469138</v>
      </c>
      <c r="AI103" s="31" t="s">
        <v>1359</v>
      </c>
      <c r="BF103" s="48">
        <v>0.30520000000000003</v>
      </c>
      <c r="BH103" s="48">
        <v>0.36480000000000001</v>
      </c>
      <c r="BI103" s="48">
        <v>0.17599999999999999</v>
      </c>
      <c r="BJ103" s="48">
        <v>0.84550000000000003</v>
      </c>
      <c r="BK103" s="48">
        <v>0.14599999999999999</v>
      </c>
      <c r="BL103" s="48">
        <v>1.2746</v>
      </c>
      <c r="BM103" s="48">
        <v>5.33E-2</v>
      </c>
      <c r="BN103" s="48">
        <v>0.3725</v>
      </c>
      <c r="BO103" s="48">
        <v>2.9699999999999997E-2</v>
      </c>
      <c r="BP103" s="48">
        <v>5.3600000000000002E-2</v>
      </c>
      <c r="BQ103" s="48">
        <v>1.9599999999999999E-2</v>
      </c>
      <c r="BR103" s="48">
        <v>3.1300000000000001E-2</v>
      </c>
    </row>
    <row r="104" spans="1:70" s="31" customFormat="1" ht="18" customHeight="1">
      <c r="A104" s="46" t="s">
        <v>116</v>
      </c>
      <c r="B104" s="52" t="s">
        <v>155</v>
      </c>
      <c r="C104" s="31" t="s">
        <v>163</v>
      </c>
      <c r="D104" s="46">
        <v>42.194420000000001</v>
      </c>
      <c r="E104" s="46">
        <v>45.323082999999997</v>
      </c>
      <c r="F104" s="31">
        <v>759</v>
      </c>
      <c r="G104" s="31">
        <v>11.25</v>
      </c>
      <c r="H104" s="31" t="s">
        <v>167</v>
      </c>
      <c r="I104" s="31" t="s">
        <v>114</v>
      </c>
      <c r="M104" s="31" t="s">
        <v>411</v>
      </c>
      <c r="V104" s="31" t="s">
        <v>176</v>
      </c>
      <c r="X104" s="31" t="s">
        <v>178</v>
      </c>
      <c r="AA104" s="31">
        <v>16.935553946415638</v>
      </c>
      <c r="AB104" s="31">
        <v>29</v>
      </c>
      <c r="AC104" s="46" t="s">
        <v>179</v>
      </c>
      <c r="AD104" s="31">
        <v>29.099606385305052</v>
      </c>
      <c r="AE104" s="31" t="s">
        <v>1332</v>
      </c>
      <c r="AH104" s="31">
        <v>6.2217687074829913</v>
      </c>
      <c r="AI104" s="31" t="s">
        <v>1359</v>
      </c>
      <c r="BF104" s="48">
        <v>0.95148443157132512</v>
      </c>
      <c r="BH104" s="48">
        <v>1.2693700217233888</v>
      </c>
      <c r="BI104" s="48">
        <v>0.48081100651701669</v>
      </c>
      <c r="BJ104" s="48">
        <v>2.8363504706734251</v>
      </c>
      <c r="BK104" s="48">
        <v>0.73931933381607529</v>
      </c>
      <c r="BL104" s="48">
        <v>7.2621288921071683</v>
      </c>
      <c r="BM104" s="48">
        <v>0.62780593772628535</v>
      </c>
      <c r="BN104" s="48">
        <v>2.7979724837074582</v>
      </c>
      <c r="BO104" s="48">
        <v>0.28095582910934108</v>
      </c>
      <c r="BP104" s="48">
        <v>0.34902244750181027</v>
      </c>
      <c r="BQ104" s="48">
        <v>0</v>
      </c>
      <c r="BR104" s="48">
        <v>0.2918175235336713</v>
      </c>
    </row>
    <row r="105" spans="1:70" s="31" customFormat="1" ht="18" customHeight="1">
      <c r="A105" s="46" t="s">
        <v>116</v>
      </c>
      <c r="B105" s="52" t="s">
        <v>156</v>
      </c>
      <c r="C105" s="31" t="s">
        <v>163</v>
      </c>
      <c r="D105" s="46">
        <v>42.194420000000001</v>
      </c>
      <c r="E105" s="46">
        <v>45.323082999999997</v>
      </c>
      <c r="F105" s="31">
        <v>759</v>
      </c>
      <c r="G105" s="31">
        <v>11.25</v>
      </c>
      <c r="H105" s="31" t="s">
        <v>167</v>
      </c>
      <c r="I105" s="31" t="s">
        <v>114</v>
      </c>
      <c r="J105" s="31">
        <v>0</v>
      </c>
      <c r="K105" s="31">
        <v>0.05</v>
      </c>
      <c r="V105" s="31" t="s">
        <v>176</v>
      </c>
      <c r="X105" s="31" t="s">
        <v>178</v>
      </c>
      <c r="AA105" s="31">
        <v>1.1188862429016304</v>
      </c>
      <c r="AB105" s="31">
        <v>31</v>
      </c>
      <c r="AC105" s="46" t="s">
        <v>179</v>
      </c>
      <c r="AD105" s="31">
        <v>30.421728717613764</v>
      </c>
      <c r="AE105" s="31" t="s">
        <v>1332</v>
      </c>
      <c r="AH105" s="31">
        <v>8.6906338694418146</v>
      </c>
      <c r="AI105" s="31" t="s">
        <v>1359</v>
      </c>
      <c r="BF105" s="48">
        <v>7.5654881846492036E-2</v>
      </c>
      <c r="BH105" s="48">
        <v>5.1657812786224583E-2</v>
      </c>
      <c r="BI105" s="48">
        <v>2.7111192526103684E-2</v>
      </c>
      <c r="BJ105" s="48">
        <v>7.9684923978750696E-2</v>
      </c>
      <c r="BK105" s="48">
        <v>3.1507602124931304E-2</v>
      </c>
      <c r="BL105" s="48">
        <v>0.21670635647554501</v>
      </c>
      <c r="BM105" s="48">
        <v>1.7036087195457045E-2</v>
      </c>
      <c r="BN105" s="48">
        <v>0.41216339989008977</v>
      </c>
      <c r="BO105" s="48">
        <v>2.1157721194357944E-2</v>
      </c>
      <c r="BP105" s="48">
        <v>0.13280820663125115</v>
      </c>
      <c r="BQ105" s="48">
        <v>1.3280820663125114E-2</v>
      </c>
      <c r="BR105" s="48">
        <v>4.0117237589302072E-2</v>
      </c>
    </row>
    <row r="106" spans="1:70" s="31" customFormat="1" ht="18" customHeight="1">
      <c r="A106" s="46" t="s">
        <v>116</v>
      </c>
      <c r="B106" s="52" t="s">
        <v>157</v>
      </c>
      <c r="C106" s="31" t="s">
        <v>163</v>
      </c>
      <c r="D106" s="46">
        <v>42.122520000000002</v>
      </c>
      <c r="E106" s="46">
        <v>45.119317000000002</v>
      </c>
      <c r="F106" s="31">
        <v>774</v>
      </c>
      <c r="G106" s="31">
        <v>11.15</v>
      </c>
      <c r="H106" s="31" t="s">
        <v>165</v>
      </c>
      <c r="I106" s="31" t="s">
        <v>114</v>
      </c>
      <c r="M106" s="31" t="s">
        <v>411</v>
      </c>
      <c r="V106" s="31" t="s">
        <v>177</v>
      </c>
      <c r="X106" s="31" t="s">
        <v>178</v>
      </c>
      <c r="AA106" s="31">
        <v>193.13979348689438</v>
      </c>
      <c r="AB106" s="31">
        <v>31</v>
      </c>
      <c r="AC106" s="46" t="s">
        <v>179</v>
      </c>
      <c r="AD106" s="31">
        <v>30.197707576441253</v>
      </c>
      <c r="AE106" s="31" t="s">
        <v>1332</v>
      </c>
      <c r="AH106" s="31">
        <v>13.782714624607296</v>
      </c>
      <c r="AI106" s="31" t="s">
        <v>1359</v>
      </c>
      <c r="BF106" s="48">
        <v>1.7863383637807786</v>
      </c>
      <c r="BH106" s="48">
        <v>6.0730738681493257</v>
      </c>
      <c r="BI106" s="48">
        <v>1.4503574265289914</v>
      </c>
      <c r="BJ106" s="48">
        <v>11.60524225575854</v>
      </c>
      <c r="BK106" s="48">
        <v>2.6806989674344721</v>
      </c>
      <c r="BL106" s="48">
        <v>58.509928514694209</v>
      </c>
      <c r="BM106" s="48">
        <v>5.2223987291501199</v>
      </c>
      <c r="BN106" s="48">
        <v>87.404289118347904</v>
      </c>
      <c r="BO106" s="48">
        <v>3.0349483717235906</v>
      </c>
      <c r="BP106" s="48">
        <v>13.226370135027802</v>
      </c>
      <c r="BQ106" s="48">
        <v>0.47736298649722003</v>
      </c>
      <c r="BR106" s="48">
        <v>1.6687847498014299</v>
      </c>
    </row>
    <row r="107" spans="1:70" s="31" customFormat="1" ht="18" customHeight="1">
      <c r="A107" s="46" t="s">
        <v>116</v>
      </c>
      <c r="B107" s="52" t="s">
        <v>158</v>
      </c>
      <c r="C107" s="31" t="s">
        <v>163</v>
      </c>
      <c r="D107" s="46">
        <v>42.122520000000002</v>
      </c>
      <c r="E107" s="46">
        <v>45.119317000000002</v>
      </c>
      <c r="F107" s="31">
        <v>774</v>
      </c>
      <c r="G107" s="31">
        <v>11.15</v>
      </c>
      <c r="H107" s="31" t="s">
        <v>165</v>
      </c>
      <c r="I107" s="31" t="s">
        <v>114</v>
      </c>
      <c r="J107" s="31">
        <v>0</v>
      </c>
      <c r="K107" s="31">
        <v>0.05</v>
      </c>
      <c r="V107" s="31" t="s">
        <v>177</v>
      </c>
      <c r="X107" s="31" t="s">
        <v>178</v>
      </c>
      <c r="AA107" s="31">
        <v>6.9004421016833879</v>
      </c>
      <c r="AB107" s="31">
        <v>29</v>
      </c>
      <c r="AC107" s="46" t="s">
        <v>179</v>
      </c>
      <c r="AD107" s="31">
        <v>29.737554243008677</v>
      </c>
      <c r="AE107" s="31" t="s">
        <v>1332</v>
      </c>
      <c r="AH107" s="31">
        <v>9.0481254260395367</v>
      </c>
      <c r="AI107" s="31" t="s">
        <v>1359</v>
      </c>
      <c r="BF107" s="48">
        <v>0.24426118007141642</v>
      </c>
      <c r="BH107" s="48">
        <v>0.30351980955619789</v>
      </c>
      <c r="BI107" s="48">
        <v>0.12616901887434109</v>
      </c>
      <c r="BJ107" s="48">
        <v>0.57388199285835739</v>
      </c>
      <c r="BK107" s="48">
        <v>0.20846794762795443</v>
      </c>
      <c r="BL107" s="48">
        <v>2.8087060023805477</v>
      </c>
      <c r="BM107" s="48">
        <v>0.20107124638666896</v>
      </c>
      <c r="BN107" s="48">
        <v>1.8652440061214079</v>
      </c>
      <c r="BO107" s="48">
        <v>8.7910219350450597E-2</v>
      </c>
      <c r="BP107" s="48">
        <v>0.39474579153205236</v>
      </c>
      <c r="BQ107" s="48">
        <v>1.4453324264580854E-2</v>
      </c>
      <c r="BR107" s="48">
        <v>7.2011562659411665E-2</v>
      </c>
    </row>
    <row r="108" spans="1:70" s="31" customFormat="1" ht="18" customHeight="1">
      <c r="A108" s="46" t="s">
        <v>116</v>
      </c>
      <c r="B108" s="52" t="s">
        <v>159</v>
      </c>
      <c r="C108" s="31" t="s">
        <v>163</v>
      </c>
      <c r="D108" s="46">
        <v>42.09525</v>
      </c>
      <c r="E108" s="46">
        <v>45.108817000000002</v>
      </c>
      <c r="F108" s="31">
        <v>728</v>
      </c>
      <c r="G108" s="31">
        <v>11.45</v>
      </c>
      <c r="H108" s="31" t="s">
        <v>165</v>
      </c>
      <c r="I108" s="31" t="s">
        <v>114</v>
      </c>
      <c r="M108" s="31" t="s">
        <v>411</v>
      </c>
      <c r="V108" s="31" t="s">
        <v>175</v>
      </c>
      <c r="X108" s="31" t="s">
        <v>178</v>
      </c>
      <c r="AA108" s="31">
        <v>48.597247706422017</v>
      </c>
      <c r="AB108" s="31">
        <v>29</v>
      </c>
      <c r="AC108" s="46" t="s">
        <v>179</v>
      </c>
      <c r="AD108" s="31">
        <v>28.77751411684574</v>
      </c>
      <c r="AE108" s="31" t="s">
        <v>1332</v>
      </c>
      <c r="AH108" s="31">
        <v>12.107741420590584</v>
      </c>
      <c r="AI108" s="31" t="s">
        <v>1359</v>
      </c>
      <c r="BF108" s="48">
        <v>1.7146788990825688</v>
      </c>
      <c r="BH108" s="48">
        <v>2.7449541284403667</v>
      </c>
      <c r="BI108" s="48">
        <v>1.413761467889908</v>
      </c>
      <c r="BJ108" s="48">
        <v>12.732110091743118</v>
      </c>
      <c r="BK108" s="48">
        <v>1.2733944954128438</v>
      </c>
      <c r="BL108" s="48">
        <v>21.342201834862387</v>
      </c>
      <c r="BM108" s="48">
        <v>0.4532110091743119</v>
      </c>
      <c r="BN108" s="48">
        <v>7.2743119266055043</v>
      </c>
      <c r="BO108" s="48">
        <v>0.30825688073394497</v>
      </c>
      <c r="BP108" s="48">
        <v>0.40642201834862385</v>
      </c>
      <c r="BQ108" s="48">
        <v>0.26788990825688069</v>
      </c>
      <c r="BR108" s="48">
        <v>0.38073394495412838</v>
      </c>
    </row>
    <row r="109" spans="1:70" s="31" customFormat="1" ht="18" customHeight="1">
      <c r="A109" s="46" t="s">
        <v>116</v>
      </c>
      <c r="B109" s="52" t="s">
        <v>160</v>
      </c>
      <c r="C109" s="31" t="s">
        <v>163</v>
      </c>
      <c r="D109" s="46">
        <v>42.09525</v>
      </c>
      <c r="E109" s="46">
        <v>45.108817000000002</v>
      </c>
      <c r="F109" s="31">
        <v>728</v>
      </c>
      <c r="G109" s="31">
        <v>11.45</v>
      </c>
      <c r="H109" s="31" t="s">
        <v>165</v>
      </c>
      <c r="I109" s="31" t="s">
        <v>114</v>
      </c>
      <c r="J109" s="31">
        <v>0</v>
      </c>
      <c r="K109" s="31">
        <v>0.05</v>
      </c>
      <c r="V109" s="31" t="s">
        <v>175</v>
      </c>
      <c r="X109" s="31" t="s">
        <v>178</v>
      </c>
      <c r="AA109" s="31">
        <v>4.8575902906919852</v>
      </c>
      <c r="AB109" s="31">
        <v>29</v>
      </c>
      <c r="AC109" s="46" t="s">
        <v>179</v>
      </c>
      <c r="AD109" s="31">
        <v>29.005802175815933</v>
      </c>
      <c r="AE109" s="31" t="s">
        <v>1332</v>
      </c>
      <c r="AH109" s="31">
        <v>6.4721592748462307</v>
      </c>
      <c r="AI109" s="31" t="s">
        <v>1359</v>
      </c>
      <c r="BF109" s="48">
        <v>0.25046491142213956</v>
      </c>
      <c r="BH109" s="48">
        <v>0.29431339923656652</v>
      </c>
      <c r="BI109" s="48">
        <v>0.18616032103357147</v>
      </c>
      <c r="BJ109" s="48">
        <v>0.92258001370265241</v>
      </c>
      <c r="BK109" s="48">
        <v>0.25115004404423996</v>
      </c>
      <c r="BL109" s="48">
        <v>2.1220514828227466</v>
      </c>
      <c r="BM109" s="48">
        <v>0.13526475482039735</v>
      </c>
      <c r="BN109" s="48">
        <v>0.80395419399040813</v>
      </c>
      <c r="BO109" s="48">
        <v>3.2103357149848293E-2</v>
      </c>
      <c r="BP109" s="48">
        <v>6.4989723010668493E-2</v>
      </c>
      <c r="BQ109" s="48">
        <v>1.6247430752667123E-2</v>
      </c>
      <c r="BR109" s="48">
        <v>2.8775570128217673E-2</v>
      </c>
    </row>
    <row r="110" spans="1:70" s="31" customFormat="1" ht="18" customHeight="1">
      <c r="A110" s="46" t="s">
        <v>116</v>
      </c>
      <c r="B110" s="52" t="s">
        <v>161</v>
      </c>
      <c r="C110" s="31" t="s">
        <v>163</v>
      </c>
      <c r="D110" s="46">
        <v>42.072180000000003</v>
      </c>
      <c r="E110" s="46">
        <v>45.055283000000003</v>
      </c>
      <c r="F110" s="31">
        <v>1174</v>
      </c>
      <c r="G110" s="31">
        <v>8.5500000000000007</v>
      </c>
      <c r="H110" s="31" t="s">
        <v>165</v>
      </c>
      <c r="I110" s="31" t="s">
        <v>114</v>
      </c>
      <c r="M110" s="31" t="s">
        <v>411</v>
      </c>
      <c r="V110" s="31" t="s">
        <v>175</v>
      </c>
      <c r="X110" s="31" t="s">
        <v>178</v>
      </c>
      <c r="AA110" s="31">
        <v>18.058369098712447</v>
      </c>
      <c r="AB110" s="31">
        <v>29</v>
      </c>
      <c r="AC110" s="46" t="s">
        <v>179</v>
      </c>
      <c r="AD110" s="31">
        <v>29.159002124597361</v>
      </c>
      <c r="AE110" s="31" t="s">
        <v>1332</v>
      </c>
      <c r="AH110" s="31">
        <v>4.3130357670706472</v>
      </c>
      <c r="AI110" s="31" t="s">
        <v>1359</v>
      </c>
      <c r="BF110" s="48">
        <v>1.296137339055794</v>
      </c>
      <c r="BH110" s="48">
        <v>1.9158798283261804</v>
      </c>
      <c r="BI110" s="48">
        <v>0.67381974248927035</v>
      </c>
      <c r="BJ110" s="48">
        <v>2.6892703862660943</v>
      </c>
      <c r="BK110" s="48">
        <v>1.0231759656652359</v>
      </c>
      <c r="BL110" s="48">
        <v>6.5811158798283262</v>
      </c>
      <c r="BM110" s="48">
        <v>0.80343347639484985</v>
      </c>
      <c r="BN110" s="48">
        <v>2.8231759656652362</v>
      </c>
      <c r="BO110" s="48">
        <v>0.40343347639484978</v>
      </c>
      <c r="BP110" s="48">
        <v>0.43090128755364804</v>
      </c>
      <c r="BQ110" s="48">
        <v>0.33819742489270388</v>
      </c>
      <c r="BR110" s="48">
        <v>0.37596566523605152</v>
      </c>
    </row>
    <row r="111" spans="1:70" s="32" customFormat="1" ht="18" customHeight="1">
      <c r="A111" s="82" t="s">
        <v>116</v>
      </c>
      <c r="B111" s="79" t="s">
        <v>162</v>
      </c>
      <c r="C111" s="32" t="s">
        <v>163</v>
      </c>
      <c r="D111" s="82">
        <v>42.072180000000003</v>
      </c>
      <c r="E111" s="82">
        <v>45.055283000000003</v>
      </c>
      <c r="F111" s="32">
        <v>1174</v>
      </c>
      <c r="G111" s="32">
        <v>8.5500000000000007</v>
      </c>
      <c r="H111" s="32" t="s">
        <v>165</v>
      </c>
      <c r="I111" s="32" t="s">
        <v>114</v>
      </c>
      <c r="J111" s="32">
        <v>0</v>
      </c>
      <c r="K111" s="32">
        <v>0.05</v>
      </c>
      <c r="V111" s="32" t="s">
        <v>175</v>
      </c>
      <c r="X111" s="32" t="s">
        <v>178</v>
      </c>
      <c r="AA111" s="32">
        <v>8.0757783434501675</v>
      </c>
      <c r="AB111" s="32">
        <v>29</v>
      </c>
      <c r="AC111" s="82" t="s">
        <v>179</v>
      </c>
      <c r="AD111" s="32">
        <v>28.620241442037376</v>
      </c>
      <c r="AE111" s="32" t="s">
        <v>1332</v>
      </c>
      <c r="AH111" s="32">
        <v>5.0913530352782699</v>
      </c>
      <c r="AI111" s="32" t="s">
        <v>1359</v>
      </c>
      <c r="BF111" s="81">
        <v>0.42216565498335618</v>
      </c>
      <c r="BH111" s="81">
        <v>0.90101821029958873</v>
      </c>
      <c r="BI111" s="81">
        <v>0.39915801840610926</v>
      </c>
      <c r="BJ111" s="81">
        <v>2.2140199725866458</v>
      </c>
      <c r="BK111" s="81">
        <v>0.45388682200900726</v>
      </c>
      <c r="BL111" s="81">
        <v>2.7379087526923831</v>
      </c>
      <c r="BM111" s="81">
        <v>0.23301351086743682</v>
      </c>
      <c r="BN111" s="81">
        <v>0.8468768357156844</v>
      </c>
      <c r="BO111" s="81">
        <v>7.6757391815155673E-2</v>
      </c>
      <c r="BP111" s="81">
        <v>0.12149990209516351</v>
      </c>
      <c r="BQ111" s="81">
        <v>3.1819071862149988E-2</v>
      </c>
      <c r="BR111" s="81">
        <v>5.9819855100841979E-2</v>
      </c>
    </row>
    <row r="112" spans="1:70" s="31" customFormat="1" ht="18" customHeight="1">
      <c r="A112" s="31" t="s">
        <v>181</v>
      </c>
      <c r="C112" s="31" t="s">
        <v>187</v>
      </c>
      <c r="D112" s="31">
        <v>44.316667000000002</v>
      </c>
      <c r="E112" s="31">
        <v>28.183330000000002</v>
      </c>
      <c r="K112" s="31">
        <v>0</v>
      </c>
      <c r="N112" s="31" t="s">
        <v>183</v>
      </c>
      <c r="V112" s="31" t="s">
        <v>185</v>
      </c>
      <c r="X112" s="31" t="s">
        <v>184</v>
      </c>
      <c r="AA112" s="31">
        <v>3.0229437689524503</v>
      </c>
      <c r="AB112" s="31">
        <v>31</v>
      </c>
      <c r="AC112" s="46" t="s">
        <v>186</v>
      </c>
      <c r="AX112" s="31">
        <v>3.2962440148538497E-2</v>
      </c>
      <c r="AY112" s="31">
        <v>9.0004255265283356E-2</v>
      </c>
      <c r="AZ112" s="31">
        <v>0.10614496040760191</v>
      </c>
      <c r="BA112" s="31">
        <v>7.0637404043150734E-2</v>
      </c>
      <c r="BB112" s="31">
        <v>5.3690515079873595E-2</v>
      </c>
      <c r="BC112" s="31">
        <v>3.9195896915969392E-2</v>
      </c>
      <c r="BD112" s="31">
        <v>4.526008235683554E-2</v>
      </c>
      <c r="BE112" s="31">
        <v>2.6225201032551833E-2</v>
      </c>
      <c r="BF112" s="31">
        <v>5.2611305902652783E-2</v>
      </c>
      <c r="BG112" s="31">
        <v>3.7421012415566154E-2</v>
      </c>
      <c r="BH112" s="31">
        <v>0.14515856724684767</v>
      </c>
      <c r="BI112" s="31">
        <v>6.8103151014079516E-2</v>
      </c>
      <c r="BJ112" s="31">
        <v>0.33580512338124785</v>
      </c>
      <c r="BK112" s="31">
        <v>0.12178450153012869</v>
      </c>
      <c r="BL112" s="31">
        <v>0.62292833910287715</v>
      </c>
      <c r="BM112" s="31">
        <v>5.9686456910742654E-2</v>
      </c>
      <c r="BN112" s="31">
        <v>0.72423231869621463</v>
      </c>
      <c r="BO112" s="31">
        <v>4.4191561467724239E-2</v>
      </c>
      <c r="BP112" s="31">
        <v>0.3469006760345642</v>
      </c>
    </row>
    <row r="113" spans="1:74" s="31" customFormat="1" ht="18" customHeight="1">
      <c r="A113" s="31" t="s">
        <v>181</v>
      </c>
      <c r="C113" s="31" t="s">
        <v>182</v>
      </c>
      <c r="D113" s="31">
        <v>44.316667000000002</v>
      </c>
      <c r="E113" s="31">
        <v>28.183330000000002</v>
      </c>
      <c r="K113" s="31">
        <v>0.22500000000000001</v>
      </c>
      <c r="N113" s="31" t="s">
        <v>183</v>
      </c>
      <c r="V113" s="31" t="s">
        <v>185</v>
      </c>
      <c r="X113" s="31" t="s">
        <v>184</v>
      </c>
      <c r="AA113" s="31">
        <v>1.8953069891238663</v>
      </c>
      <c r="AB113" s="31">
        <v>31</v>
      </c>
      <c r="AC113" s="46" t="s">
        <v>186</v>
      </c>
      <c r="AX113" s="31">
        <v>2.6704625194328504E-2</v>
      </c>
      <c r="AY113" s="31">
        <v>7.9569060603121536E-2</v>
      </c>
      <c r="AZ113" s="31">
        <v>7.9361988891918395E-2</v>
      </c>
      <c r="BA113" s="31">
        <v>7.2572598416581438E-2</v>
      </c>
      <c r="BB113" s="31">
        <v>4.8473511856484922E-2</v>
      </c>
      <c r="BC113" s="31">
        <v>4.201472995891898E-2</v>
      </c>
      <c r="BD113" s="31">
        <v>4.3648764274478932E-2</v>
      </c>
      <c r="BE113" s="31">
        <v>2.896626888453617E-2</v>
      </c>
      <c r="BF113" s="31">
        <v>4.6268988542895781E-2</v>
      </c>
      <c r="BG113" s="31">
        <v>3.4017092303293681E-2</v>
      </c>
      <c r="BH113" s="31">
        <v>0.10279734427116556</v>
      </c>
      <c r="BI113" s="31">
        <v>4.7038472878093984E-2</v>
      </c>
      <c r="BJ113" s="31">
        <v>0.19854897234558205</v>
      </c>
      <c r="BK113" s="31">
        <v>7.9146025091257011E-2</v>
      </c>
      <c r="BL113" s="31">
        <v>0.33645254306404881</v>
      </c>
      <c r="BM113" s="31">
        <v>3.3276455002808063E-2</v>
      </c>
      <c r="BN113" s="31">
        <v>0.38726627016260939</v>
      </c>
      <c r="BO113" s="31">
        <v>2.4376692595501081E-2</v>
      </c>
      <c r="BP113" s="31">
        <v>0.18480658478624185</v>
      </c>
    </row>
    <row r="114" spans="1:74" s="31" customFormat="1" ht="18" customHeight="1">
      <c r="A114" s="31" t="s">
        <v>181</v>
      </c>
      <c r="C114" s="31" t="s">
        <v>182</v>
      </c>
      <c r="D114" s="31">
        <v>44.316667000000002</v>
      </c>
      <c r="E114" s="31">
        <v>28.183330000000002</v>
      </c>
      <c r="K114" s="54">
        <v>0.375</v>
      </c>
      <c r="N114" s="31" t="s">
        <v>183</v>
      </c>
      <c r="V114" s="31" t="s">
        <v>185</v>
      </c>
      <c r="X114" s="31" t="s">
        <v>184</v>
      </c>
      <c r="AA114" s="31">
        <v>2.0709297029304108</v>
      </c>
      <c r="AB114" s="31">
        <v>31</v>
      </c>
      <c r="AC114" s="46" t="s">
        <v>186</v>
      </c>
      <c r="AX114" s="31">
        <v>3.0732562120664244E-2</v>
      </c>
      <c r="AY114" s="31">
        <v>0.10221687243089979</v>
      </c>
      <c r="AZ114" s="31">
        <v>9.4332429572731274E-2</v>
      </c>
      <c r="BA114" s="31">
        <v>8.2902700570367277E-2</v>
      </c>
      <c r="BB114" s="31">
        <v>4.9052288128777738E-2</v>
      </c>
      <c r="BC114" s="31">
        <v>4.0322638720022008E-2</v>
      </c>
      <c r="BD114" s="31">
        <v>3.8012224783276802E-2</v>
      </c>
      <c r="BE114" s="31">
        <v>2.641797060873223E-2</v>
      </c>
      <c r="BF114" s="31">
        <v>4.4070306242493931E-2</v>
      </c>
      <c r="BG114" s="31">
        <v>3.622213191135102E-2</v>
      </c>
      <c r="BH114" s="31">
        <v>0.11542264417265584</v>
      </c>
      <c r="BI114" s="31">
        <v>6.5867742463528889E-2</v>
      </c>
      <c r="BJ114" s="31">
        <v>0.23681955404164717</v>
      </c>
      <c r="BK114" s="31">
        <v>0.11101488290848632</v>
      </c>
      <c r="BL114" s="31">
        <v>0.35761009017496981</v>
      </c>
      <c r="BM114" s="31">
        <v>3.4036192980932918E-2</v>
      </c>
      <c r="BN114" s="31">
        <v>0.38043292792443006</v>
      </c>
      <c r="BO114" s="31">
        <v>2.8950502874704555E-2</v>
      </c>
      <c r="BP114" s="31">
        <v>0.19649304029973905</v>
      </c>
    </row>
    <row r="115" spans="1:74" s="31" customFormat="1" ht="18" customHeight="1">
      <c r="A115" s="31" t="s">
        <v>181</v>
      </c>
      <c r="C115" s="31" t="s">
        <v>182</v>
      </c>
      <c r="D115" s="31">
        <v>44.316667000000002</v>
      </c>
      <c r="E115" s="31">
        <v>28.183330000000002</v>
      </c>
      <c r="K115" s="54">
        <v>0.52500000000000002</v>
      </c>
      <c r="N115" s="31" t="s">
        <v>183</v>
      </c>
      <c r="V115" s="31" t="s">
        <v>185</v>
      </c>
      <c r="X115" s="31" t="s">
        <v>184</v>
      </c>
      <c r="AA115" s="31">
        <v>1.7186646082425141</v>
      </c>
      <c r="AB115" s="31">
        <v>29</v>
      </c>
      <c r="AC115" s="46" t="s">
        <v>186</v>
      </c>
      <c r="AX115" s="31">
        <v>3.352936224786171E-2</v>
      </c>
      <c r="AY115" s="31">
        <v>9.2020806410000683E-2</v>
      </c>
      <c r="AZ115" s="31">
        <v>9.4455756284660575E-2</v>
      </c>
      <c r="BA115" s="31">
        <v>9.0671900344670972E-2</v>
      </c>
      <c r="BB115" s="31">
        <v>6.0884099145915326E-2</v>
      </c>
      <c r="BC115" s="31">
        <v>4.7981200755749936E-2</v>
      </c>
      <c r="BD115" s="31">
        <v>4.6035961728068835E-2</v>
      </c>
      <c r="BE115" s="31">
        <v>2.7278728529370012E-2</v>
      </c>
      <c r="BF115" s="31">
        <v>4.6770316481439742E-2</v>
      </c>
      <c r="BG115" s="31">
        <v>3.4375448413137333E-2</v>
      </c>
      <c r="BH115" s="31">
        <v>0.10774858114124794</v>
      </c>
      <c r="BI115" s="31">
        <v>6.8260076913300299E-2</v>
      </c>
      <c r="BJ115" s="31">
        <v>0.20694582792892036</v>
      </c>
      <c r="BK115" s="31">
        <v>9.4758526909623719E-2</v>
      </c>
      <c r="BL115" s="31">
        <v>0.26515952972558915</v>
      </c>
      <c r="BM115" s="31">
        <v>2.5220490487519027E-2</v>
      </c>
      <c r="BN115" s="31">
        <v>0.24810639435624901</v>
      </c>
      <c r="BO115" s="31">
        <v>1.8617941094841259E-2</v>
      </c>
      <c r="BP115" s="31">
        <v>0.10984365934434834</v>
      </c>
    </row>
    <row r="116" spans="1:74" s="31" customFormat="1" ht="18" customHeight="1">
      <c r="A116" s="31" t="s">
        <v>181</v>
      </c>
      <c r="C116" s="31" t="s">
        <v>182</v>
      </c>
      <c r="D116" s="31">
        <v>44.316667000000002</v>
      </c>
      <c r="E116" s="31">
        <v>28.183330000000002</v>
      </c>
      <c r="K116" s="54">
        <v>0.67500000000000004</v>
      </c>
      <c r="N116" s="31" t="s">
        <v>183</v>
      </c>
      <c r="V116" s="31" t="s">
        <v>185</v>
      </c>
      <c r="X116" s="31" t="s">
        <v>184</v>
      </c>
      <c r="AA116" s="31">
        <v>1.510298563942994</v>
      </c>
      <c r="AB116" s="31">
        <v>31</v>
      </c>
      <c r="AC116" s="46" t="s">
        <v>186</v>
      </c>
      <c r="AX116" s="31">
        <v>2.0915410063711264E-2</v>
      </c>
      <c r="AY116" s="31">
        <v>7.901978835538416E-2</v>
      </c>
      <c r="AZ116" s="31">
        <v>8.5709511972743874E-2</v>
      </c>
      <c r="BA116" s="31">
        <v>7.6579816717402077E-2</v>
      </c>
      <c r="BB116" s="31">
        <v>5.2464051974435558E-2</v>
      </c>
      <c r="BC116" s="31">
        <v>4.4615194322956589E-2</v>
      </c>
      <c r="BD116" s="31">
        <v>4.0456606257818009E-2</v>
      </c>
      <c r="BE116" s="31">
        <v>2.6635616968078365E-2</v>
      </c>
      <c r="BF116" s="31">
        <v>3.9011760922849269E-2</v>
      </c>
      <c r="BG116" s="31">
        <v>2.7584086575266242E-2</v>
      </c>
      <c r="BH116" s="31">
        <v>8.9242606488870016E-2</v>
      </c>
      <c r="BI116" s="31">
        <v>5.4575693023435089E-2</v>
      </c>
      <c r="BJ116" s="31">
        <v>0.16863557544340071</v>
      </c>
      <c r="BK116" s="31">
        <v>7.7782622775719609E-2</v>
      </c>
      <c r="BL116" s="31">
        <v>0.23129977377377647</v>
      </c>
      <c r="BM116" s="31">
        <v>2.2396504670617049E-2</v>
      </c>
      <c r="BN116" s="31">
        <v>0.24250345068270202</v>
      </c>
      <c r="BO116" s="31">
        <v>1.947154984368589E-2</v>
      </c>
      <c r="BP116" s="31">
        <v>0.11139894311014156</v>
      </c>
    </row>
    <row r="117" spans="1:74" s="31" customFormat="1" ht="18" customHeight="1">
      <c r="A117" s="31" t="s">
        <v>181</v>
      </c>
      <c r="C117" s="31" t="s">
        <v>182</v>
      </c>
      <c r="D117" s="31">
        <v>44.316667000000002</v>
      </c>
      <c r="E117" s="31">
        <v>28.183330000000002</v>
      </c>
      <c r="K117" s="54">
        <v>0.82499999999999996</v>
      </c>
      <c r="N117" s="31" t="s">
        <v>183</v>
      </c>
      <c r="V117" s="31" t="s">
        <v>185</v>
      </c>
      <c r="X117" s="31" t="s">
        <v>184</v>
      </c>
      <c r="AA117" s="31">
        <v>1.750033410513864</v>
      </c>
      <c r="AB117" s="31">
        <v>31</v>
      </c>
      <c r="AC117" s="46" t="s">
        <v>186</v>
      </c>
      <c r="AX117" s="31">
        <v>1.6146932923214626E-2</v>
      </c>
      <c r="AY117" s="31">
        <v>5.6843061082295282E-2</v>
      </c>
      <c r="AZ117" s="31">
        <v>6.7589375712605898E-2</v>
      </c>
      <c r="BA117" s="31">
        <v>6.7748518157161305E-2</v>
      </c>
      <c r="BB117" s="31">
        <v>4.663256927293908E-2</v>
      </c>
      <c r="BC117" s="31">
        <v>3.8037767578148765E-2</v>
      </c>
      <c r="BD117" s="31">
        <v>3.8268763866543438E-2</v>
      </c>
      <c r="BE117" s="31">
        <v>2.1262884438859691E-2</v>
      </c>
      <c r="BF117" s="31">
        <v>3.8456144227459584E-2</v>
      </c>
      <c r="BG117" s="31">
        <v>2.6450285422999691E-2</v>
      </c>
      <c r="BH117" s="31">
        <v>0.10203265988861732</v>
      </c>
      <c r="BI117" s="31">
        <v>6.4591717255742948E-2</v>
      </c>
      <c r="BJ117" s="31">
        <v>0.21268724652422788</v>
      </c>
      <c r="BK117" s="31">
        <v>8.8563716010833626E-2</v>
      </c>
      <c r="BL117" s="31">
        <v>0.30467384329714975</v>
      </c>
      <c r="BM117" s="31">
        <v>2.8159003958466777E-2</v>
      </c>
      <c r="BN117" s="31">
        <v>0.34384426727829492</v>
      </c>
      <c r="BO117" s="31">
        <v>2.8622932231492461E-2</v>
      </c>
      <c r="BP117" s="31">
        <v>0.1594217213868111</v>
      </c>
    </row>
    <row r="118" spans="1:74" s="32" customFormat="1" ht="18" customHeight="1">
      <c r="A118" s="32" t="s">
        <v>181</v>
      </c>
      <c r="C118" s="32" t="s">
        <v>182</v>
      </c>
      <c r="D118" s="32">
        <v>44.316667000000002</v>
      </c>
      <c r="E118" s="32">
        <v>28.183330000000002</v>
      </c>
      <c r="K118" s="83">
        <v>0.97499999999999998</v>
      </c>
      <c r="N118" s="32" t="s">
        <v>183</v>
      </c>
      <c r="V118" s="32" t="s">
        <v>185</v>
      </c>
      <c r="X118" s="32" t="s">
        <v>184</v>
      </c>
      <c r="AA118" s="32">
        <v>0.87078616726044833</v>
      </c>
      <c r="AB118" s="32">
        <v>31</v>
      </c>
      <c r="AC118" s="82" t="s">
        <v>186</v>
      </c>
      <c r="AX118" s="32">
        <v>1.1997375694607694E-2</v>
      </c>
      <c r="AY118" s="32">
        <v>5.397828862914706E-2</v>
      </c>
      <c r="AZ118" s="32">
        <v>5.753591301326557E-2</v>
      </c>
      <c r="BA118" s="32">
        <v>6.298038506722578E-2</v>
      </c>
      <c r="BB118" s="32">
        <v>4.2823864769786023E-2</v>
      </c>
      <c r="BC118" s="32">
        <v>3.6800648861856321E-2</v>
      </c>
      <c r="BD118" s="32">
        <v>3.2511880072118055E-2</v>
      </c>
      <c r="BE118" s="32">
        <v>1.7980904905646727E-2</v>
      </c>
      <c r="BF118" s="32">
        <v>2.8850646434347565E-2</v>
      </c>
      <c r="BG118" s="32">
        <v>1.9068892072182316E-2</v>
      </c>
      <c r="BH118" s="32">
        <v>4.9315501722433458E-2</v>
      </c>
      <c r="BI118" s="32">
        <v>3.1873468438759323E-2</v>
      </c>
      <c r="BJ118" s="32">
        <v>8.4693623047002328E-2</v>
      </c>
      <c r="BK118" s="32">
        <v>3.4617221331812199E-2</v>
      </c>
      <c r="BL118" s="32">
        <v>0.1126004963072456</v>
      </c>
      <c r="BM118" s="32">
        <v>1.2140984469694829E-2</v>
      </c>
      <c r="BN118" s="32">
        <v>0.12145376824442171</v>
      </c>
      <c r="BO118" s="32">
        <v>1.0013752364293966E-2</v>
      </c>
      <c r="BP118" s="32">
        <v>4.9548551814601979E-2</v>
      </c>
    </row>
    <row r="119" spans="1:74" s="31" customFormat="1" ht="18" customHeight="1">
      <c r="A119" s="31" t="s">
        <v>188</v>
      </c>
      <c r="B119" s="52" t="s">
        <v>189</v>
      </c>
      <c r="C119" s="52" t="s">
        <v>412</v>
      </c>
      <c r="D119" s="46">
        <v>48.578716999999997</v>
      </c>
      <c r="E119" s="31">
        <v>-93.3797</v>
      </c>
      <c r="G119" s="55">
        <v>3.3079190000000001</v>
      </c>
      <c r="H119" s="56">
        <v>674.71002099999998</v>
      </c>
      <c r="I119" s="31" t="s">
        <v>114</v>
      </c>
      <c r="J119" s="31">
        <v>0.02</v>
      </c>
      <c r="K119" s="31">
        <v>0.08</v>
      </c>
      <c r="X119" s="31" t="s">
        <v>1333</v>
      </c>
      <c r="AA119" s="57">
        <v>2.6621743534629942</v>
      </c>
      <c r="AB119" s="58">
        <v>31</v>
      </c>
      <c r="AC119" s="31" t="s">
        <v>506</v>
      </c>
      <c r="AD119" s="57">
        <v>29.069288357654575</v>
      </c>
      <c r="AE119" s="31" t="s">
        <v>1334</v>
      </c>
      <c r="AF119" s="57">
        <v>9.4281268349891967</v>
      </c>
      <c r="AG119" s="31" t="s">
        <v>1360</v>
      </c>
      <c r="AY119" s="52"/>
      <c r="AZ119" s="52"/>
      <c r="BA119" s="57">
        <v>4.2720571990821882E-2</v>
      </c>
      <c r="BB119" s="57">
        <v>5.3139599001513299E-2</v>
      </c>
      <c r="BC119" s="57">
        <v>2.6742622017664065E-2</v>
      </c>
      <c r="BD119" s="57">
        <v>3.754090460051928E-2</v>
      </c>
      <c r="BE119" s="57">
        <v>2.8914442314703009E-2</v>
      </c>
      <c r="BF119" s="57">
        <v>7.1125287317004557E-2</v>
      </c>
      <c r="BG119" s="57">
        <v>3.5044270958535594E-2</v>
      </c>
      <c r="BH119" s="57">
        <v>0.21666375127657544</v>
      </c>
      <c r="BI119" s="57">
        <v>4.9325041569132651E-2</v>
      </c>
      <c r="BJ119" s="57">
        <v>0.46795720593783846</v>
      </c>
      <c r="BK119" s="57">
        <v>0.10642063546296086</v>
      </c>
      <c r="BL119" s="57">
        <v>0.55385541277612882</v>
      </c>
      <c r="BM119" s="52"/>
      <c r="BN119" s="57">
        <v>0.59905337541767023</v>
      </c>
      <c r="BO119" s="52"/>
      <c r="BP119" s="57">
        <v>0.30955637603618658</v>
      </c>
      <c r="BQ119" s="52"/>
      <c r="BR119" s="57">
        <v>4.2088287347202359E-2</v>
      </c>
      <c r="BS119" s="57">
        <v>2.2026569438537105E-2</v>
      </c>
      <c r="BT119" s="52"/>
      <c r="BU119" s="52"/>
      <c r="BV119" s="52"/>
    </row>
    <row r="120" spans="1:74" s="31" customFormat="1" ht="18" customHeight="1">
      <c r="A120" s="31" t="s">
        <v>188</v>
      </c>
      <c r="B120" s="52" t="s">
        <v>190</v>
      </c>
      <c r="C120" s="52" t="s">
        <v>413</v>
      </c>
      <c r="D120" s="46">
        <v>48.5989</v>
      </c>
      <c r="E120" s="31">
        <v>-93.233216999999996</v>
      </c>
      <c r="G120" s="55">
        <v>3.2954189999999999</v>
      </c>
      <c r="H120" s="56">
        <v>677.03002900000001</v>
      </c>
      <c r="I120" s="31" t="s">
        <v>114</v>
      </c>
      <c r="J120" s="31">
        <v>0.02</v>
      </c>
      <c r="K120" s="31">
        <v>0.08</v>
      </c>
      <c r="X120" s="31" t="s">
        <v>1333</v>
      </c>
      <c r="AA120" s="57">
        <v>0.55612152573930129</v>
      </c>
      <c r="AB120" s="58">
        <v>31</v>
      </c>
      <c r="AC120" s="31" t="s">
        <v>507</v>
      </c>
      <c r="AD120" s="57">
        <v>29.031493874664367</v>
      </c>
      <c r="AE120" s="31" t="s">
        <v>1334</v>
      </c>
      <c r="AF120" s="57">
        <v>2.5635065847548568</v>
      </c>
      <c r="AG120" s="31" t="s">
        <v>1360</v>
      </c>
      <c r="AY120" s="52">
        <v>0</v>
      </c>
      <c r="AZ120" s="52">
        <v>0</v>
      </c>
      <c r="BA120" s="52">
        <v>0</v>
      </c>
      <c r="BB120" s="57">
        <v>1.2621125899378837E-2</v>
      </c>
      <c r="BC120" s="57">
        <v>7.905653777749648E-3</v>
      </c>
      <c r="BD120" s="57">
        <v>1.3929607710752676E-2</v>
      </c>
      <c r="BE120" s="57">
        <v>9.7705086918446812E-3</v>
      </c>
      <c r="BF120" s="57">
        <v>2.1946432429247827E-2</v>
      </c>
      <c r="BG120" s="57">
        <v>4.8126827133616996E-2</v>
      </c>
      <c r="BH120" s="57">
        <v>3.2717077927797975E-2</v>
      </c>
      <c r="BI120" s="57">
        <v>1.2163851558143588E-2</v>
      </c>
      <c r="BJ120" s="57">
        <v>5.6707081232206538E-2</v>
      </c>
      <c r="BK120" s="57">
        <v>2.330848224944777E-2</v>
      </c>
      <c r="BL120" s="57">
        <v>9.0265796336159498E-2</v>
      </c>
      <c r="BM120" s="57">
        <v>1.4591135322494547E-2</v>
      </c>
      <c r="BN120" s="57">
        <v>0.10932591054613827</v>
      </c>
      <c r="BO120" s="57">
        <v>1.3119462402073014E-2</v>
      </c>
      <c r="BP120" s="57">
        <v>4.6601162830362829E-2</v>
      </c>
      <c r="BQ120" s="57">
        <v>1.7378977028754024E-2</v>
      </c>
      <c r="BR120" s="57">
        <v>1.575623987020076E-2</v>
      </c>
      <c r="BS120" s="57">
        <v>9.8861927929318281E-3</v>
      </c>
      <c r="BT120" s="52">
        <v>0</v>
      </c>
      <c r="BU120" s="52">
        <v>0</v>
      </c>
      <c r="BV120" s="52">
        <v>0</v>
      </c>
    </row>
    <row r="121" spans="1:74" s="31" customFormat="1" ht="18" customHeight="1">
      <c r="A121" s="31" t="s">
        <v>188</v>
      </c>
      <c r="B121" s="52" t="s">
        <v>191</v>
      </c>
      <c r="C121" s="52" t="s">
        <v>414</v>
      </c>
      <c r="D121" s="46">
        <v>48.121850000000002</v>
      </c>
      <c r="E121" s="31">
        <v>-93.696349999999995</v>
      </c>
      <c r="G121" s="55">
        <v>3.78708</v>
      </c>
      <c r="H121" s="56">
        <v>680.63000399999999</v>
      </c>
      <c r="I121" s="31" t="s">
        <v>114</v>
      </c>
      <c r="J121" s="31">
        <v>0.02</v>
      </c>
      <c r="K121" s="31">
        <v>0.08</v>
      </c>
      <c r="X121" s="31" t="s">
        <v>1333</v>
      </c>
      <c r="AA121" s="57">
        <v>2.4786713031306555</v>
      </c>
      <c r="AB121" s="58">
        <v>27</v>
      </c>
      <c r="AC121" s="31" t="s">
        <v>508</v>
      </c>
      <c r="AD121" s="57">
        <v>27.617862971857566</v>
      </c>
      <c r="AE121" s="31" t="s">
        <v>1334</v>
      </c>
      <c r="AF121" s="57">
        <v>6.4307549856731407</v>
      </c>
      <c r="AG121" s="31" t="s">
        <v>1360</v>
      </c>
      <c r="AY121" s="52">
        <v>0</v>
      </c>
      <c r="AZ121" s="57">
        <v>6.8432832690246345E-3</v>
      </c>
      <c r="BA121" s="57">
        <v>6.5750381891044249E-3</v>
      </c>
      <c r="BB121" s="57">
        <v>1.7615798631981514E-2</v>
      </c>
      <c r="BC121" s="57">
        <v>1.9208554157472465E-2</v>
      </c>
      <c r="BD121" s="57">
        <v>3.904202850953712E-2</v>
      </c>
      <c r="BE121" s="57">
        <v>3.5702149751170781E-2</v>
      </c>
      <c r="BF121" s="57">
        <v>0.16690665088544848</v>
      </c>
      <c r="BG121" s="57">
        <v>7.2091746339204815E-2</v>
      </c>
      <c r="BH121" s="57">
        <v>0.44199125360280944</v>
      </c>
      <c r="BI121" s="57">
        <v>8.2382440081289962E-2</v>
      </c>
      <c r="BJ121" s="57">
        <v>0.70897938343629963</v>
      </c>
      <c r="BK121" s="57">
        <v>3.635359431958194E-2</v>
      </c>
      <c r="BL121" s="57">
        <v>0.20520849434755578</v>
      </c>
      <c r="BM121" s="57">
        <v>2.943902169915364E-2</v>
      </c>
      <c r="BN121" s="57">
        <v>0.33458216634630039</v>
      </c>
      <c r="BO121" s="57">
        <v>3.5507328743561009E-2</v>
      </c>
      <c r="BP121" s="57">
        <v>0.17358361829796207</v>
      </c>
      <c r="BQ121" s="57">
        <v>1.7322602858241037E-2</v>
      </c>
      <c r="BR121" s="57">
        <v>2.189610358165359E-2</v>
      </c>
      <c r="BS121" s="57">
        <v>1.5381851445709435E-2</v>
      </c>
      <c r="BT121" s="57">
        <v>1.2058194637593266E-2</v>
      </c>
      <c r="BU121" s="52">
        <v>0</v>
      </c>
      <c r="BV121" s="52">
        <v>0</v>
      </c>
    </row>
    <row r="122" spans="1:74" s="31" customFormat="1" ht="18" customHeight="1">
      <c r="A122" s="31" t="s">
        <v>188</v>
      </c>
      <c r="B122" s="52" t="s">
        <v>192</v>
      </c>
      <c r="C122" s="52" t="s">
        <v>415</v>
      </c>
      <c r="D122" s="46">
        <v>48.081699999999998</v>
      </c>
      <c r="E122" s="31">
        <v>-93.959417000000002</v>
      </c>
      <c r="G122" s="55">
        <v>3.7208290000000002</v>
      </c>
      <c r="H122" s="56">
        <v>677.47997999999995</v>
      </c>
      <c r="I122" s="31" t="s">
        <v>114</v>
      </c>
      <c r="J122" s="31">
        <v>0.02</v>
      </c>
      <c r="K122" s="31">
        <v>0.08</v>
      </c>
      <c r="X122" s="31" t="s">
        <v>1333</v>
      </c>
      <c r="AA122" s="57">
        <v>1.2818477002615349</v>
      </c>
      <c r="AB122" s="58">
        <v>27</v>
      </c>
      <c r="AC122" s="31" t="s">
        <v>509</v>
      </c>
      <c r="AD122" s="57">
        <v>28.191483963037808</v>
      </c>
      <c r="AE122" s="31" t="s">
        <v>1334</v>
      </c>
      <c r="AF122" s="57">
        <v>6.206244267774979</v>
      </c>
      <c r="AG122" s="31" t="s">
        <v>1360</v>
      </c>
      <c r="AY122" s="52">
        <v>0</v>
      </c>
      <c r="AZ122" s="52">
        <v>0</v>
      </c>
      <c r="BA122" s="52">
        <v>0</v>
      </c>
      <c r="BB122" s="57">
        <v>1.0173758152027016E-2</v>
      </c>
      <c r="BC122" s="57">
        <v>8.5449144011621441E-3</v>
      </c>
      <c r="BD122" s="57">
        <v>2.5484994172620349E-2</v>
      </c>
      <c r="BE122" s="57">
        <v>1.7232650870805766E-2</v>
      </c>
      <c r="BF122" s="57">
        <v>9.1632357877627205E-2</v>
      </c>
      <c r="BG122" s="57">
        <v>2.8992290980465001E-2</v>
      </c>
      <c r="BH122" s="57">
        <v>0.16515628890963199</v>
      </c>
      <c r="BI122" s="57">
        <v>3.0679446058560166E-2</v>
      </c>
      <c r="BJ122" s="57">
        <v>0.24613243479190017</v>
      </c>
      <c r="BK122" s="57">
        <v>2.5858742928283395E-2</v>
      </c>
      <c r="BL122" s="57">
        <v>0.21001043304515907</v>
      </c>
      <c r="BM122" s="57">
        <v>2.5287188229263458E-2</v>
      </c>
      <c r="BN122" s="57">
        <v>0.22742503315981077</v>
      </c>
      <c r="BO122" s="57">
        <v>1.9574498248605247E-2</v>
      </c>
      <c r="BP122" s="57">
        <v>9.3894472310865756E-2</v>
      </c>
      <c r="BQ122" s="57">
        <v>1.5992273156736202E-2</v>
      </c>
      <c r="BR122" s="57">
        <v>2.1932197692135353E-2</v>
      </c>
      <c r="BS122" s="57">
        <v>9.8972235248700243E-3</v>
      </c>
      <c r="BT122" s="57">
        <v>7.9465017510057748E-3</v>
      </c>
      <c r="BU122" s="52">
        <v>0</v>
      </c>
      <c r="BV122" s="52">
        <v>0</v>
      </c>
    </row>
    <row r="123" spans="1:74" s="31" customFormat="1" ht="18" customHeight="1">
      <c r="A123" s="31" t="s">
        <v>188</v>
      </c>
      <c r="B123" s="52" t="s">
        <v>193</v>
      </c>
      <c r="C123" s="52" t="s">
        <v>416</v>
      </c>
      <c r="D123" s="46">
        <v>47.541499999999999</v>
      </c>
      <c r="E123" s="31">
        <v>-94.823283000000004</v>
      </c>
      <c r="G123" s="55">
        <v>4.2037500000000003</v>
      </c>
      <c r="H123" s="56">
        <v>642.76000899999997</v>
      </c>
      <c r="I123" s="31" t="s">
        <v>114</v>
      </c>
      <c r="J123" s="31">
        <v>0.02</v>
      </c>
      <c r="K123" s="31">
        <v>0.08</v>
      </c>
      <c r="X123" s="31" t="s">
        <v>1333</v>
      </c>
      <c r="AA123" s="57">
        <v>3.4351408053715864</v>
      </c>
      <c r="AB123" s="58">
        <v>29</v>
      </c>
      <c r="AC123" s="31" t="s">
        <v>510</v>
      </c>
      <c r="AD123" s="57">
        <v>29.156307073283024</v>
      </c>
      <c r="AE123" s="31" t="s">
        <v>1334</v>
      </c>
      <c r="AF123" s="57">
        <v>6.4903331997040405</v>
      </c>
      <c r="AG123" s="31" t="s">
        <v>1360</v>
      </c>
      <c r="AY123" s="52">
        <v>0</v>
      </c>
      <c r="AZ123" s="57">
        <v>3.4482370049327051E-3</v>
      </c>
      <c r="BA123" s="57">
        <v>5.9892580946031117E-3</v>
      </c>
      <c r="BB123" s="57">
        <v>1.2844861369890713E-2</v>
      </c>
      <c r="BC123" s="57">
        <v>1.875089138137875E-2</v>
      </c>
      <c r="BD123" s="57">
        <v>5.3312302984996847E-2</v>
      </c>
      <c r="BE123" s="57">
        <v>3.4755917405796512E-2</v>
      </c>
      <c r="BF123" s="57">
        <v>9.9200078692441657E-2</v>
      </c>
      <c r="BG123" s="57">
        <v>4.2131025793076579E-2</v>
      </c>
      <c r="BH123" s="57">
        <v>0.16007320187340729</v>
      </c>
      <c r="BI123" s="57">
        <v>6.0424343520418859E-2</v>
      </c>
      <c r="BJ123" s="57">
        <v>0.51373782791683786</v>
      </c>
      <c r="BK123" s="57">
        <v>8.6603219768025444E-2</v>
      </c>
      <c r="BL123" s="57">
        <v>0.95365613401130001</v>
      </c>
      <c r="BM123" s="57">
        <v>8.2651744989513887E-2</v>
      </c>
      <c r="BN123" s="57">
        <v>0.82835570012046034</v>
      </c>
      <c r="BO123" s="57">
        <v>6.2966101957866227E-2</v>
      </c>
      <c r="BP123" s="57">
        <v>0.27923566211543427</v>
      </c>
      <c r="BQ123" s="57">
        <v>6.1352160573433581E-2</v>
      </c>
      <c r="BR123" s="57">
        <v>3.9822239052585806E-2</v>
      </c>
      <c r="BS123" s="57">
        <v>1.8688464422433011E-2</v>
      </c>
      <c r="BT123" s="57">
        <v>1.7141432322752483E-2</v>
      </c>
      <c r="BU123" s="52">
        <v>0</v>
      </c>
      <c r="BV123" s="52">
        <v>0</v>
      </c>
    </row>
    <row r="124" spans="1:74" s="31" customFormat="1" ht="18" customHeight="1">
      <c r="A124" s="31" t="s">
        <v>188</v>
      </c>
      <c r="B124" s="52" t="s">
        <v>194</v>
      </c>
      <c r="C124" s="52" t="s">
        <v>417</v>
      </c>
      <c r="D124" s="46">
        <v>47.219617</v>
      </c>
      <c r="E124" s="31">
        <v>-94.859832999999995</v>
      </c>
      <c r="G124" s="55">
        <v>4.253749</v>
      </c>
      <c r="H124" s="56">
        <v>667.10998500000005</v>
      </c>
      <c r="I124" s="31" t="s">
        <v>114</v>
      </c>
      <c r="J124" s="31">
        <v>0.02</v>
      </c>
      <c r="K124" s="31">
        <v>0.08</v>
      </c>
      <c r="X124" s="31" t="s">
        <v>1333</v>
      </c>
      <c r="AA124" s="57">
        <v>1.4572187631005122</v>
      </c>
      <c r="AB124" s="58">
        <v>31</v>
      </c>
      <c r="AC124" s="31" t="s">
        <v>80</v>
      </c>
      <c r="AD124" s="57">
        <v>28.79803485346665</v>
      </c>
      <c r="AE124" s="31" t="s">
        <v>1334</v>
      </c>
      <c r="AF124" s="57">
        <v>4.5173958123170435</v>
      </c>
      <c r="AG124" s="31" t="s">
        <v>1360</v>
      </c>
      <c r="AY124" s="52">
        <v>0</v>
      </c>
      <c r="AZ124" s="52">
        <v>0</v>
      </c>
      <c r="BA124" s="52">
        <v>0</v>
      </c>
      <c r="BB124" s="57">
        <v>3.4577430391164655E-2</v>
      </c>
      <c r="BC124" s="57">
        <v>2.0351675773011269E-2</v>
      </c>
      <c r="BD124" s="57">
        <v>5.3793227699088474E-2</v>
      </c>
      <c r="BE124" s="57">
        <v>2.9699468804383122E-2</v>
      </c>
      <c r="BF124" s="57">
        <v>7.6669904017389767E-2</v>
      </c>
      <c r="BG124" s="57">
        <v>2.9906145972119554E-2</v>
      </c>
      <c r="BH124" s="57">
        <v>8.7433834988738399E-2</v>
      </c>
      <c r="BI124" s="57">
        <v>3.398310729406754E-2</v>
      </c>
      <c r="BJ124" s="57">
        <v>0.17398439618930078</v>
      </c>
      <c r="BK124" s="57">
        <v>4.6048250809015194E-2</v>
      </c>
      <c r="BL124" s="57">
        <v>0.28153611454063154</v>
      </c>
      <c r="BM124" s="57">
        <v>3.8626776260400238E-2</v>
      </c>
      <c r="BN124" s="57">
        <v>0.31347997651872606</v>
      </c>
      <c r="BO124" s="57">
        <v>3.8191971210947501E-2</v>
      </c>
      <c r="BP124" s="57">
        <v>0.13420644036311233</v>
      </c>
      <c r="BQ124" s="57">
        <v>3.2827291032147675E-2</v>
      </c>
      <c r="BR124" s="57">
        <v>3.1902751236268095E-2</v>
      </c>
      <c r="BS124" s="52">
        <v>0</v>
      </c>
      <c r="BT124" s="52">
        <v>0</v>
      </c>
      <c r="BU124" s="52">
        <v>0</v>
      </c>
      <c r="BV124" s="52">
        <v>0</v>
      </c>
    </row>
    <row r="125" spans="1:74" s="31" customFormat="1" ht="18" customHeight="1">
      <c r="A125" s="31" t="s">
        <v>188</v>
      </c>
      <c r="B125" s="52" t="s">
        <v>195</v>
      </c>
      <c r="C125" s="52" t="s">
        <v>418</v>
      </c>
      <c r="D125" s="46">
        <v>47.233583000000003</v>
      </c>
      <c r="E125" s="31">
        <v>-95.187766999999994</v>
      </c>
      <c r="G125" s="55">
        <v>4.0962500000000004</v>
      </c>
      <c r="H125" s="56">
        <v>680.25</v>
      </c>
      <c r="I125" s="31" t="s">
        <v>114</v>
      </c>
      <c r="J125" s="31">
        <v>0.02</v>
      </c>
      <c r="K125" s="31">
        <v>0.08</v>
      </c>
      <c r="X125" s="31" t="s">
        <v>1333</v>
      </c>
      <c r="AA125" s="57">
        <v>0.59063442689573287</v>
      </c>
      <c r="AB125" s="58">
        <v>27</v>
      </c>
      <c r="AC125" s="31" t="s">
        <v>80</v>
      </c>
      <c r="AD125" s="57">
        <v>27.976571204233611</v>
      </c>
      <c r="AE125" s="31" t="s">
        <v>1334</v>
      </c>
      <c r="AF125" s="57">
        <v>5.0495176634339121</v>
      </c>
      <c r="AG125" s="31" t="s">
        <v>1360</v>
      </c>
      <c r="AY125" s="52">
        <v>0</v>
      </c>
      <c r="AZ125" s="52">
        <v>0</v>
      </c>
      <c r="BA125" s="57">
        <v>1.8450459091311723E-3</v>
      </c>
      <c r="BB125" s="57">
        <v>5.465399982407239E-3</v>
      </c>
      <c r="BC125" s="57">
        <v>6.8816186184889189E-3</v>
      </c>
      <c r="BD125" s="57">
        <v>1.3766422872107671E-2</v>
      </c>
      <c r="BE125" s="57">
        <v>1.0700302686299682E-2</v>
      </c>
      <c r="BF125" s="57">
        <v>3.8060676459064226E-2</v>
      </c>
      <c r="BG125" s="57">
        <v>1.761785090947568E-2</v>
      </c>
      <c r="BH125" s="57">
        <v>8.3652179122162537E-2</v>
      </c>
      <c r="BI125" s="57">
        <v>1.8322296837611236E-2</v>
      </c>
      <c r="BJ125" s="57">
        <v>0.11502386187199888</v>
      </c>
      <c r="BK125" s="57">
        <v>1.5275218962041577E-2</v>
      </c>
      <c r="BL125" s="57">
        <v>9.3349284395919122E-2</v>
      </c>
      <c r="BM125" s="57">
        <v>1.2351836126470461E-2</v>
      </c>
      <c r="BN125" s="57">
        <v>8.8384027987618366E-2</v>
      </c>
      <c r="BO125" s="57">
        <v>8.3930300560837254E-3</v>
      </c>
      <c r="BP125" s="57">
        <v>3.7260893130899989E-2</v>
      </c>
      <c r="BQ125" s="57">
        <v>7.6295078938896817E-3</v>
      </c>
      <c r="BR125" s="57">
        <v>9.3080757266928941E-3</v>
      </c>
      <c r="BS125" s="57">
        <v>3.859471024520137E-3</v>
      </c>
      <c r="BT125" s="57">
        <v>3.4874263228496377E-3</v>
      </c>
      <c r="BU125" s="52">
        <v>0</v>
      </c>
      <c r="BV125" s="52">
        <v>0</v>
      </c>
    </row>
    <row r="126" spans="1:74" s="31" customFormat="1" ht="18" customHeight="1">
      <c r="A126" s="31" t="s">
        <v>188</v>
      </c>
      <c r="B126" s="52" t="s">
        <v>196</v>
      </c>
      <c r="C126" s="52" t="s">
        <v>419</v>
      </c>
      <c r="D126" s="46">
        <v>47.230333000000002</v>
      </c>
      <c r="E126" s="31">
        <v>-95.196167000000003</v>
      </c>
      <c r="G126" s="55">
        <v>4.0962500000000004</v>
      </c>
      <c r="H126" s="56">
        <v>680.25</v>
      </c>
      <c r="I126" s="31" t="s">
        <v>114</v>
      </c>
      <c r="J126" s="31">
        <v>0.02</v>
      </c>
      <c r="K126" s="31">
        <v>0.08</v>
      </c>
      <c r="X126" s="31" t="s">
        <v>1333</v>
      </c>
      <c r="AA126" s="57">
        <v>1.736524796284256</v>
      </c>
      <c r="AB126" s="58">
        <v>31</v>
      </c>
      <c r="AC126" s="31" t="s">
        <v>509</v>
      </c>
      <c r="AD126" s="57">
        <v>29.360250221547929</v>
      </c>
      <c r="AE126" s="31" t="s">
        <v>1334</v>
      </c>
      <c r="AF126" s="57">
        <v>4.1502639339641112</v>
      </c>
      <c r="AG126" s="31" t="s">
        <v>1360</v>
      </c>
      <c r="AY126" s="52">
        <v>0</v>
      </c>
      <c r="AZ126" s="52">
        <v>0</v>
      </c>
      <c r="BA126" s="52">
        <v>0</v>
      </c>
      <c r="BB126" s="57">
        <v>2.0374401155457716E-2</v>
      </c>
      <c r="BC126" s="57">
        <v>1.8003780842026178E-2</v>
      </c>
      <c r="BD126" s="57">
        <v>5.2774845402945005E-2</v>
      </c>
      <c r="BE126" s="57">
        <v>3.8496582108979036E-2</v>
      </c>
      <c r="BF126" s="57">
        <v>5.8477623590318717E-2</v>
      </c>
      <c r="BG126" s="57">
        <v>3.3952953887079071E-2</v>
      </c>
      <c r="BH126" s="57">
        <v>9.3120936653997136E-2</v>
      </c>
      <c r="BI126" s="57">
        <v>3.8850295606889809E-2</v>
      </c>
      <c r="BJ126" s="57">
        <v>0.16912609519499031</v>
      </c>
      <c r="BK126" s="57">
        <v>4.7968305602147827E-2</v>
      </c>
      <c r="BL126" s="57">
        <v>0.25761916505751031</v>
      </c>
      <c r="BM126" s="57">
        <v>5.0873829015585056E-2</v>
      </c>
      <c r="BN126" s="57">
        <v>0.54411259893255581</v>
      </c>
      <c r="BO126" s="57">
        <v>6.7453649061673546E-2</v>
      </c>
      <c r="BP126" s="57">
        <v>0.1627885654238492</v>
      </c>
      <c r="BQ126" s="57">
        <v>2.6258698309451968E-2</v>
      </c>
      <c r="BR126" s="57">
        <v>2.2498632961692862E-2</v>
      </c>
      <c r="BS126" s="57">
        <v>2.0742486304342202E-2</v>
      </c>
      <c r="BT126" s="57">
        <v>1.3031351172764266E-2</v>
      </c>
      <c r="BU126" s="52">
        <v>0</v>
      </c>
      <c r="BV126" s="52">
        <v>0</v>
      </c>
    </row>
    <row r="127" spans="1:74" s="31" customFormat="1" ht="18" customHeight="1">
      <c r="A127" s="31" t="s">
        <v>188</v>
      </c>
      <c r="B127" s="52" t="s">
        <v>197</v>
      </c>
      <c r="C127" s="52" t="s">
        <v>420</v>
      </c>
      <c r="D127" s="46">
        <v>47.195532999999998</v>
      </c>
      <c r="E127" s="31">
        <v>-95.258133000000001</v>
      </c>
      <c r="G127" s="55">
        <v>3.9987490000000001</v>
      </c>
      <c r="H127" s="56">
        <v>680.53002900000001</v>
      </c>
      <c r="I127" s="31" t="s">
        <v>114</v>
      </c>
      <c r="J127" s="31">
        <v>0.02</v>
      </c>
      <c r="K127" s="31">
        <v>0.08</v>
      </c>
      <c r="X127" s="31" t="s">
        <v>1333</v>
      </c>
      <c r="AA127" s="57">
        <v>4.9320630582629867</v>
      </c>
      <c r="AB127" s="58">
        <v>31</v>
      </c>
      <c r="AC127" s="31" t="s">
        <v>508</v>
      </c>
      <c r="AD127" s="57">
        <v>28.965853200463858</v>
      </c>
      <c r="AE127" s="31" t="s">
        <v>1334</v>
      </c>
      <c r="AF127" s="57">
        <v>7.9592423514100572</v>
      </c>
      <c r="AG127" s="31" t="s">
        <v>1360</v>
      </c>
      <c r="AY127" s="52">
        <v>0</v>
      </c>
      <c r="AZ127" s="57">
        <v>9.7812680683208308E-3</v>
      </c>
      <c r="BA127" s="57">
        <v>1.1971397832895612E-2</v>
      </c>
      <c r="BB127" s="57">
        <v>2.4030057355609952E-2</v>
      </c>
      <c r="BC127" s="57">
        <v>2.5277022092657388E-2</v>
      </c>
      <c r="BD127" s="57">
        <v>5.1914590589392982E-2</v>
      </c>
      <c r="BE127" s="57">
        <v>4.6472395855134824E-2</v>
      </c>
      <c r="BF127" s="57">
        <v>0.1082196335741438</v>
      </c>
      <c r="BG127" s="57">
        <v>7.4099939420845931E-2</v>
      </c>
      <c r="BH127" s="57">
        <v>0.34954721797045119</v>
      </c>
      <c r="BI127" s="57">
        <v>0.12247959128974988</v>
      </c>
      <c r="BJ127" s="57">
        <v>0.96030102227516623</v>
      </c>
      <c r="BK127" s="57">
        <v>0.10098191214063794</v>
      </c>
      <c r="BL127" s="57">
        <v>1.2042238989234688</v>
      </c>
      <c r="BM127" s="57">
        <v>8.3488428170430048E-2</v>
      </c>
      <c r="BN127" s="57">
        <v>1.2625013551275301</v>
      </c>
      <c r="BO127" s="57">
        <v>6.3332010987206352E-2</v>
      </c>
      <c r="BP127" s="57">
        <v>0.31655269380131196</v>
      </c>
      <c r="BQ127" s="57">
        <v>2.9288938503128841E-2</v>
      </c>
      <c r="BR127" s="57">
        <v>4.9960230243759389E-2</v>
      </c>
      <c r="BS127" s="57">
        <v>1.9528089305029035E-2</v>
      </c>
      <c r="BT127" s="57">
        <v>1.8111364736114029E-2</v>
      </c>
      <c r="BU127" s="52">
        <v>0</v>
      </c>
      <c r="BV127" s="52">
        <v>0</v>
      </c>
    </row>
    <row r="128" spans="1:74" s="31" customFormat="1" ht="18" customHeight="1">
      <c r="A128" s="31" t="s">
        <v>188</v>
      </c>
      <c r="B128" s="52" t="s">
        <v>198</v>
      </c>
      <c r="C128" s="52" t="s">
        <v>421</v>
      </c>
      <c r="D128" s="46">
        <v>46.317883000000002</v>
      </c>
      <c r="E128" s="31">
        <v>-95.675349999999995</v>
      </c>
      <c r="G128" s="55">
        <v>5.4237489999999999</v>
      </c>
      <c r="H128" s="56">
        <v>655.080017</v>
      </c>
      <c r="I128" s="31" t="s">
        <v>114</v>
      </c>
      <c r="J128" s="31">
        <v>0.02</v>
      </c>
      <c r="K128" s="31">
        <v>0.08</v>
      </c>
      <c r="X128" s="31" t="s">
        <v>1333</v>
      </c>
      <c r="AA128" s="57">
        <v>1.1029226337825448</v>
      </c>
      <c r="AB128" s="58">
        <v>31</v>
      </c>
      <c r="AC128" s="31" t="s">
        <v>80</v>
      </c>
      <c r="AD128" s="57">
        <v>28.229993907124836</v>
      </c>
      <c r="AE128" s="31" t="s">
        <v>1334</v>
      </c>
      <c r="AF128" s="57">
        <v>3.6344999036777503</v>
      </c>
      <c r="AG128" s="31" t="s">
        <v>1360</v>
      </c>
      <c r="AY128" s="52">
        <v>0</v>
      </c>
      <c r="AZ128" s="52">
        <v>0</v>
      </c>
      <c r="BA128" s="52">
        <v>0</v>
      </c>
      <c r="BB128" s="57">
        <v>1.1893624319846469E-2</v>
      </c>
      <c r="BC128" s="57">
        <v>1.6308866306941106E-2</v>
      </c>
      <c r="BD128" s="57">
        <v>4.7162060263372871E-2</v>
      </c>
      <c r="BE128" s="57">
        <v>4.9429996804813726E-2</v>
      </c>
      <c r="BF128" s="57">
        <v>6.2812679032026281E-2</v>
      </c>
      <c r="BG128" s="57">
        <v>4.4040005678814817E-2</v>
      </c>
      <c r="BH128" s="57">
        <v>0.10766683965149476</v>
      </c>
      <c r="BI128" s="57">
        <v>3.7161608502579282E-2</v>
      </c>
      <c r="BJ128" s="57">
        <v>0.13224182473427606</v>
      </c>
      <c r="BK128" s="57">
        <v>5.0742789152436039E-2</v>
      </c>
      <c r="BL128" s="57">
        <v>0.19532522870631799</v>
      </c>
      <c r="BM128" s="57">
        <v>2.81693927462142E-2</v>
      </c>
      <c r="BN128" s="57">
        <v>0.22169422923405691</v>
      </c>
      <c r="BO128" s="57">
        <v>1.7263658808026733E-2</v>
      </c>
      <c r="BP128" s="57">
        <v>6.6510905897500638E-2</v>
      </c>
      <c r="BQ128" s="52">
        <v>0</v>
      </c>
      <c r="BR128" s="57">
        <v>1.4498923943826817E-2</v>
      </c>
      <c r="BS128" s="52">
        <v>0</v>
      </c>
      <c r="BT128" s="52">
        <v>0</v>
      </c>
      <c r="BU128" s="52">
        <v>0</v>
      </c>
      <c r="BV128" s="52">
        <v>0</v>
      </c>
    </row>
    <row r="129" spans="1:74" s="31" customFormat="1" ht="18" customHeight="1">
      <c r="A129" s="31" t="s">
        <v>188</v>
      </c>
      <c r="B129" s="52" t="s">
        <v>199</v>
      </c>
      <c r="C129" s="52" t="s">
        <v>422</v>
      </c>
      <c r="D129" s="46">
        <v>46.137917000000002</v>
      </c>
      <c r="E129" s="31">
        <v>-95.576633000000001</v>
      </c>
      <c r="G129" s="55">
        <v>5.2262500000000003</v>
      </c>
      <c r="H129" s="56">
        <v>667.71002099999998</v>
      </c>
      <c r="I129" s="31" t="s">
        <v>114</v>
      </c>
      <c r="J129" s="31">
        <v>0.02</v>
      </c>
      <c r="K129" s="31">
        <v>0.08</v>
      </c>
      <c r="X129" s="31" t="s">
        <v>1333</v>
      </c>
      <c r="AA129" s="57">
        <v>2.1555613830842435</v>
      </c>
      <c r="AB129" s="48">
        <v>29</v>
      </c>
      <c r="AC129" s="31" t="s">
        <v>511</v>
      </c>
      <c r="AD129" s="57">
        <v>28.571217078197222</v>
      </c>
      <c r="AE129" s="31" t="s">
        <v>1334</v>
      </c>
      <c r="AF129" s="57">
        <v>4.3056362145439575</v>
      </c>
      <c r="AG129" s="31" t="s">
        <v>1360</v>
      </c>
      <c r="AY129" s="52">
        <v>0</v>
      </c>
      <c r="AZ129" s="57">
        <v>1.2485310334762783E-2</v>
      </c>
      <c r="BA129" s="57">
        <v>1.2703369735799603E-2</v>
      </c>
      <c r="BB129" s="57">
        <v>2.7819634384595084E-2</v>
      </c>
      <c r="BC129" s="57">
        <v>2.1167322558019289E-2</v>
      </c>
      <c r="BD129" s="57">
        <v>3.7817211036842373E-2</v>
      </c>
      <c r="BE129" s="57">
        <v>4.0908156441252716E-2</v>
      </c>
      <c r="BF129" s="57">
        <v>7.8304185664739706E-2</v>
      </c>
      <c r="BG129" s="57">
        <v>5.358615028772673E-2</v>
      </c>
      <c r="BH129" s="57">
        <v>0.21442146059554115</v>
      </c>
      <c r="BI129" s="57">
        <v>5.9672491749121363E-2</v>
      </c>
      <c r="BJ129" s="57">
        <v>0.31919731006014096</v>
      </c>
      <c r="BK129" s="57">
        <v>6.7113470521843993E-2</v>
      </c>
      <c r="BL129" s="57">
        <v>0.55298653380714413</v>
      </c>
      <c r="BM129" s="57">
        <v>4.0618173877464442E-2</v>
      </c>
      <c r="BN129" s="57">
        <v>0.31544026127494423</v>
      </c>
      <c r="BO129" s="57">
        <v>5.0617716538752917E-2</v>
      </c>
      <c r="BP129" s="57">
        <v>7.8824529220459932E-2</v>
      </c>
      <c r="BQ129" s="57">
        <v>3.8649284576713731E-2</v>
      </c>
      <c r="BR129" s="57">
        <v>5.1366870760336317E-2</v>
      </c>
      <c r="BS129" s="57">
        <v>1.9978493986161541E-2</v>
      </c>
      <c r="BT129" s="57">
        <v>1.858615795126424E-2</v>
      </c>
      <c r="BU129" s="57">
        <v>1.3295675384371316E-2</v>
      </c>
      <c r="BV129" s="57">
        <v>1.4442413499556423E-2</v>
      </c>
    </row>
    <row r="130" spans="1:74" s="31" customFormat="1" ht="18" customHeight="1">
      <c r="A130" s="31" t="s">
        <v>188</v>
      </c>
      <c r="B130" s="52" t="s">
        <v>200</v>
      </c>
      <c r="C130" s="52" t="s">
        <v>423</v>
      </c>
      <c r="D130" s="46">
        <v>45.537132999999997</v>
      </c>
      <c r="E130" s="31">
        <v>-95.519900000000007</v>
      </c>
      <c r="G130" s="55">
        <v>6.1783289999999997</v>
      </c>
      <c r="H130" s="56">
        <v>670.09997499999997</v>
      </c>
      <c r="I130" s="31" t="s">
        <v>114</v>
      </c>
      <c r="J130" s="31">
        <v>0.02</v>
      </c>
      <c r="K130" s="31">
        <v>0.08</v>
      </c>
      <c r="X130" s="31" t="s">
        <v>1333</v>
      </c>
      <c r="AA130" s="57">
        <v>2.0583446776327881</v>
      </c>
      <c r="AB130" s="48">
        <v>29</v>
      </c>
      <c r="AC130" s="31" t="s">
        <v>80</v>
      </c>
      <c r="AD130" s="57">
        <v>28.614106490917145</v>
      </c>
      <c r="AE130" s="31" t="s">
        <v>1334</v>
      </c>
      <c r="AF130" s="57">
        <v>4.0918712345754944</v>
      </c>
      <c r="AG130" s="31" t="s">
        <v>1360</v>
      </c>
      <c r="AY130" s="52">
        <v>0</v>
      </c>
      <c r="AZ130" s="52">
        <v>0</v>
      </c>
      <c r="BA130" s="52">
        <v>0</v>
      </c>
      <c r="BB130" s="57">
        <v>1.9727145581223182E-2</v>
      </c>
      <c r="BC130" s="57">
        <v>2.7368662833191372E-2</v>
      </c>
      <c r="BD130" s="57">
        <v>5.7514765864432632E-2</v>
      </c>
      <c r="BE130" s="57">
        <v>4.9277463254906624E-2</v>
      </c>
      <c r="BF130" s="57">
        <v>9.4147265468140076E-2</v>
      </c>
      <c r="BG130" s="57">
        <v>6.1379191452973048E-2</v>
      </c>
      <c r="BH130" s="57">
        <v>0.16917421894609902</v>
      </c>
      <c r="BI130" s="57">
        <v>6.493303676686922E-2</v>
      </c>
      <c r="BJ130" s="57">
        <v>0.25810449176848427</v>
      </c>
      <c r="BK130" s="57">
        <v>8.5909998846004032E-2</v>
      </c>
      <c r="BL130" s="57">
        <v>0.44580715759822359</v>
      </c>
      <c r="BM130" s="57">
        <v>6.0456081130716634E-2</v>
      </c>
      <c r="BN130" s="57">
        <v>0.43562114511769789</v>
      </c>
      <c r="BO130" s="57">
        <v>3.9002085038383517E-2</v>
      </c>
      <c r="BP130" s="57">
        <v>0.12421487286641431</v>
      </c>
      <c r="BQ130" s="57">
        <v>2.8386530859218564E-2</v>
      </c>
      <c r="BR130" s="57">
        <v>3.7320564239810027E-2</v>
      </c>
      <c r="BS130" s="52">
        <v>0</v>
      </c>
      <c r="BT130" s="52">
        <v>0</v>
      </c>
      <c r="BU130" s="52">
        <v>0</v>
      </c>
      <c r="BV130" s="52">
        <v>0</v>
      </c>
    </row>
    <row r="131" spans="1:74" s="31" customFormat="1" ht="18" customHeight="1">
      <c r="A131" s="31" t="s">
        <v>188</v>
      </c>
      <c r="B131" s="52" t="s">
        <v>201</v>
      </c>
      <c r="C131" s="52" t="s">
        <v>424</v>
      </c>
      <c r="D131" s="46">
        <v>45.252482999999998</v>
      </c>
      <c r="E131" s="31">
        <v>-95.666516999999999</v>
      </c>
      <c r="G131" s="55">
        <v>6.5362499999999999</v>
      </c>
      <c r="H131" s="56">
        <v>676.77001900000005</v>
      </c>
      <c r="I131" s="31" t="s">
        <v>114</v>
      </c>
      <c r="J131" s="31">
        <v>0.02</v>
      </c>
      <c r="K131" s="31">
        <v>0.08</v>
      </c>
      <c r="X131" s="31" t="s">
        <v>1333</v>
      </c>
      <c r="AA131" s="57">
        <v>3.38184151359552</v>
      </c>
      <c r="AB131" s="48">
        <v>31</v>
      </c>
      <c r="AC131" s="31" t="s">
        <v>509</v>
      </c>
      <c r="AD131" s="57">
        <v>30.406229392906589</v>
      </c>
      <c r="AE131" s="31" t="s">
        <v>1334</v>
      </c>
      <c r="AF131" s="57">
        <v>8.2908079452930998</v>
      </c>
      <c r="AG131" s="31" t="s">
        <v>1360</v>
      </c>
      <c r="AY131" s="52">
        <v>0</v>
      </c>
      <c r="AZ131" s="52">
        <v>0</v>
      </c>
      <c r="BA131" s="57">
        <v>3.3822198359283813E-3</v>
      </c>
      <c r="BB131" s="57">
        <v>5.9302685822573212E-3</v>
      </c>
      <c r="BC131" s="57">
        <v>1.2151897912247555E-2</v>
      </c>
      <c r="BD131" s="57">
        <v>2.2620417876907672E-2</v>
      </c>
      <c r="BE131" s="57">
        <v>1.9797888525902089E-2</v>
      </c>
      <c r="BF131" s="57">
        <v>4.9960643301601021E-2</v>
      </c>
      <c r="BG131" s="57">
        <v>3.3893701025865676E-2</v>
      </c>
      <c r="BH131" s="57">
        <v>6.9142413739057634E-2</v>
      </c>
      <c r="BI131" s="57">
        <v>3.578629741539141E-2</v>
      </c>
      <c r="BJ131" s="57">
        <v>0.17951148163247579</v>
      </c>
      <c r="BK131" s="57">
        <v>9.0287941275222383E-2</v>
      </c>
      <c r="BL131" s="57">
        <v>0.83660045514785997</v>
      </c>
      <c r="BM131" s="57">
        <v>6.9639685101860999E-2</v>
      </c>
      <c r="BN131" s="57">
        <v>1.1644084412634386</v>
      </c>
      <c r="BO131" s="57">
        <v>5.1865305768294061E-2</v>
      </c>
      <c r="BP131" s="57">
        <v>0.54725941583583282</v>
      </c>
      <c r="BQ131" s="57">
        <v>5.920019030310128E-2</v>
      </c>
      <c r="BR131" s="57">
        <v>0.11310067918108349</v>
      </c>
      <c r="BS131" s="52">
        <v>0</v>
      </c>
      <c r="BT131" s="57">
        <v>1.7302169871191587E-2</v>
      </c>
      <c r="BU131" s="52">
        <v>0</v>
      </c>
      <c r="BV131" s="52">
        <v>0</v>
      </c>
    </row>
    <row r="132" spans="1:74" s="31" customFormat="1" ht="18" customHeight="1">
      <c r="A132" s="31" t="s">
        <v>188</v>
      </c>
      <c r="B132" s="52" t="s">
        <v>202</v>
      </c>
      <c r="C132" s="52" t="s">
        <v>425</v>
      </c>
      <c r="D132" s="46">
        <v>44.731549999999999</v>
      </c>
      <c r="E132" s="31">
        <v>-95.443100000000001</v>
      </c>
      <c r="G132" s="55">
        <v>6.7837500000000004</v>
      </c>
      <c r="H132" s="56">
        <v>659.34002599999997</v>
      </c>
      <c r="I132" s="31" t="s">
        <v>114</v>
      </c>
      <c r="J132" s="31">
        <v>0.02</v>
      </c>
      <c r="K132" s="31">
        <v>0.08</v>
      </c>
      <c r="X132" s="31" t="s">
        <v>1333</v>
      </c>
      <c r="AA132" s="57">
        <v>0.44838668137237808</v>
      </c>
      <c r="AB132" s="59">
        <v>29</v>
      </c>
      <c r="AC132" s="31" t="s">
        <v>80</v>
      </c>
      <c r="AD132" s="57">
        <v>28.424324414752096</v>
      </c>
      <c r="AE132" s="31" t="s">
        <v>1334</v>
      </c>
      <c r="AF132" s="57">
        <v>3.8758129561826564</v>
      </c>
      <c r="AG132" s="31" t="s">
        <v>1360</v>
      </c>
      <c r="AY132" s="52">
        <v>0</v>
      </c>
      <c r="AZ132" s="52">
        <v>0</v>
      </c>
      <c r="BA132" s="52">
        <v>0</v>
      </c>
      <c r="BB132" s="57">
        <v>7.5819299875544335E-3</v>
      </c>
      <c r="BC132" s="57">
        <v>1.1116155591844446E-2</v>
      </c>
      <c r="BD132" s="57">
        <v>1.9429736569811645E-2</v>
      </c>
      <c r="BE132" s="57">
        <v>1.5288079722863654E-2</v>
      </c>
      <c r="BF132" s="57">
        <v>2.5952296865188271E-2</v>
      </c>
      <c r="BG132" s="57">
        <v>1.4235140300601995E-2</v>
      </c>
      <c r="BH132" s="57">
        <v>3.4193585973822903E-2</v>
      </c>
      <c r="BI132" s="57">
        <v>1.3663374895924363E-2</v>
      </c>
      <c r="BJ132" s="57">
        <v>5.5450867006672303E-2</v>
      </c>
      <c r="BK132" s="57">
        <v>2.7957935812043509E-2</v>
      </c>
      <c r="BL132" s="57">
        <v>8.3152101226559916E-2</v>
      </c>
      <c r="BM132" s="57">
        <v>1.4989562451024563E-2</v>
      </c>
      <c r="BN132" s="57">
        <v>8.1889924430114211E-2</v>
      </c>
      <c r="BO132" s="52">
        <v>0</v>
      </c>
      <c r="BP132" s="57">
        <v>3.1821989893471729E-2</v>
      </c>
      <c r="BQ132" s="52">
        <v>0</v>
      </c>
      <c r="BR132" s="57">
        <v>1.1664000644880095E-2</v>
      </c>
      <c r="BS132" s="52">
        <v>0</v>
      </c>
      <c r="BT132" s="52">
        <v>0</v>
      </c>
      <c r="BU132" s="52">
        <v>0</v>
      </c>
      <c r="BV132" s="52">
        <v>0</v>
      </c>
    </row>
    <row r="133" spans="1:74" s="31" customFormat="1" ht="18" customHeight="1">
      <c r="A133" s="31" t="s">
        <v>188</v>
      </c>
      <c r="B133" s="52" t="s">
        <v>203</v>
      </c>
      <c r="C133" s="52" t="s">
        <v>426</v>
      </c>
      <c r="D133" s="46">
        <v>44.348767000000002</v>
      </c>
      <c r="E133" s="31">
        <v>-95.920517000000004</v>
      </c>
      <c r="G133" s="55">
        <v>6.918749</v>
      </c>
      <c r="H133" s="56">
        <v>691.55999699999995</v>
      </c>
      <c r="I133" s="31" t="s">
        <v>114</v>
      </c>
      <c r="J133" s="31">
        <v>0.02</v>
      </c>
      <c r="K133" s="31">
        <v>0.08</v>
      </c>
      <c r="X133" s="31" t="s">
        <v>1333</v>
      </c>
      <c r="AA133" s="57">
        <v>3.6345480845122191</v>
      </c>
      <c r="AB133" s="48">
        <v>31</v>
      </c>
      <c r="AC133" s="31" t="s">
        <v>511</v>
      </c>
      <c r="AD133" s="57">
        <v>30.241811419576351</v>
      </c>
      <c r="AE133" s="31" t="s">
        <v>1334</v>
      </c>
      <c r="AF133" s="57">
        <v>5.7743112436425825</v>
      </c>
      <c r="AG133" s="31" t="s">
        <v>1360</v>
      </c>
      <c r="AY133" s="52">
        <v>0</v>
      </c>
      <c r="AZ133" s="57">
        <v>6.8516402677984501E-3</v>
      </c>
      <c r="BA133" s="57">
        <v>6.4605967292699993E-3</v>
      </c>
      <c r="BB133" s="57">
        <v>1.4804656836904819E-2</v>
      </c>
      <c r="BC133" s="57">
        <v>1.8208722869726017E-2</v>
      </c>
      <c r="BD133" s="57">
        <v>3.8597220146610746E-2</v>
      </c>
      <c r="BE133" s="57">
        <v>3.5985432572550199E-2</v>
      </c>
      <c r="BF133" s="57">
        <v>6.0928106725995419E-2</v>
      </c>
      <c r="BG133" s="57">
        <v>4.6563476645322399E-2</v>
      </c>
      <c r="BH133" s="57">
        <v>0.11654223624058634</v>
      </c>
      <c r="BI133" s="57">
        <v>7.1037712134324082E-2</v>
      </c>
      <c r="BJ133" s="57">
        <v>0.32693540586319236</v>
      </c>
      <c r="BK133" s="57">
        <v>0.15611419413606589</v>
      </c>
      <c r="BL133" s="57">
        <v>0.61432922929052902</v>
      </c>
      <c r="BM133" s="57">
        <v>0.10129443720178447</v>
      </c>
      <c r="BN133" s="57">
        <v>1.2196063245546012</v>
      </c>
      <c r="BO133" s="57">
        <v>7.2171879682059098E-2</v>
      </c>
      <c r="BP133" s="57">
        <v>0.52762515834361312</v>
      </c>
      <c r="BQ133" s="57">
        <v>4.2644563712180839E-2</v>
      </c>
      <c r="BR133" s="57">
        <v>0.12140713631437196</v>
      </c>
      <c r="BS133" s="52">
        <v>0</v>
      </c>
      <c r="BT133" s="57">
        <v>2.2616408419426502E-2</v>
      </c>
      <c r="BU133" s="52">
        <v>0</v>
      </c>
      <c r="BV133" s="57">
        <v>1.3823545825306167E-2</v>
      </c>
    </row>
    <row r="134" spans="1:74" s="31" customFormat="1" ht="18" customHeight="1">
      <c r="A134" s="31" t="s">
        <v>188</v>
      </c>
      <c r="B134" s="52" t="s">
        <v>204</v>
      </c>
      <c r="C134" s="52" t="s">
        <v>427</v>
      </c>
      <c r="D134" s="46">
        <v>43.849916999999998</v>
      </c>
      <c r="E134" s="31">
        <v>-96.437600000000003</v>
      </c>
      <c r="G134" s="55">
        <v>7.1208299999999998</v>
      </c>
      <c r="H134" s="56">
        <v>689.53997800000002</v>
      </c>
      <c r="I134" s="31" t="s">
        <v>114</v>
      </c>
      <c r="J134" s="31">
        <v>0.02</v>
      </c>
      <c r="K134" s="31">
        <v>0.08</v>
      </c>
      <c r="X134" s="31" t="s">
        <v>1333</v>
      </c>
      <c r="AA134" s="57">
        <v>2.6324899431260493</v>
      </c>
      <c r="AB134" s="48">
        <v>31</v>
      </c>
      <c r="AC134" s="31" t="s">
        <v>512</v>
      </c>
      <c r="AD134" s="57">
        <v>30.459022825388384</v>
      </c>
      <c r="AE134" s="31" t="s">
        <v>1334</v>
      </c>
      <c r="AF134" s="57">
        <v>6.6545026246138725</v>
      </c>
      <c r="AG134" s="31" t="s">
        <v>1360</v>
      </c>
      <c r="AY134" s="52">
        <v>0</v>
      </c>
      <c r="AZ134" s="52">
        <v>0</v>
      </c>
      <c r="BA134" s="52">
        <v>0</v>
      </c>
      <c r="BB134" s="57">
        <v>1.3127290404715847E-2</v>
      </c>
      <c r="BC134" s="57">
        <v>1.2829598040217358E-2</v>
      </c>
      <c r="BD134" s="57">
        <v>2.8434686393884051E-2</v>
      </c>
      <c r="BE134" s="57">
        <v>2.3602862651022703E-2</v>
      </c>
      <c r="BF134" s="57">
        <v>4.2414773156510953E-2</v>
      </c>
      <c r="BG134" s="57">
        <v>2.8775858150544668E-2</v>
      </c>
      <c r="BH134" s="57">
        <v>6.3701837644165246E-2</v>
      </c>
      <c r="BI134" s="57">
        <v>3.5904427477019635E-2</v>
      </c>
      <c r="BJ134" s="57">
        <v>0.16534417609935567</v>
      </c>
      <c r="BK134" s="57">
        <v>8.7216196208681054E-2</v>
      </c>
      <c r="BL134" s="57">
        <v>0.47740282837391362</v>
      </c>
      <c r="BM134" s="57">
        <v>6.7378144728560019E-2</v>
      </c>
      <c r="BN134" s="57">
        <v>0.94239229465258578</v>
      </c>
      <c r="BO134" s="57">
        <v>4.8554465879339682E-2</v>
      </c>
      <c r="BP134" s="57">
        <v>0.43688798064461543</v>
      </c>
      <c r="BQ134" s="57">
        <v>3.070452478651612E-2</v>
      </c>
      <c r="BR134" s="57">
        <v>8.6121429814144529E-2</v>
      </c>
      <c r="BS134" s="57">
        <v>1.583126497829206E-2</v>
      </c>
      <c r="BT134" s="57">
        <v>1.518386020465267E-2</v>
      </c>
      <c r="BU134" s="52">
        <v>0</v>
      </c>
      <c r="BV134" s="57">
        <v>1.0681442837312028E-2</v>
      </c>
    </row>
    <row r="135" spans="1:74" s="31" customFormat="1" ht="18" customHeight="1">
      <c r="A135" s="31" t="s">
        <v>188</v>
      </c>
      <c r="B135" s="52" t="s">
        <v>205</v>
      </c>
      <c r="C135" s="52" t="s">
        <v>428</v>
      </c>
      <c r="D135" s="46">
        <v>43.894616999999997</v>
      </c>
      <c r="E135" s="31">
        <v>-96.366883000000001</v>
      </c>
      <c r="G135" s="55">
        <v>7.0075000000000003</v>
      </c>
      <c r="H135" s="56">
        <v>683.82000700000003</v>
      </c>
      <c r="I135" s="31" t="s">
        <v>114</v>
      </c>
      <c r="J135" s="31">
        <v>0.02</v>
      </c>
      <c r="K135" s="31">
        <v>0.08</v>
      </c>
      <c r="X135" s="31" t="s">
        <v>1333</v>
      </c>
      <c r="AA135" s="57">
        <v>3.0525371290137482</v>
      </c>
      <c r="AB135" s="48">
        <v>31</v>
      </c>
      <c r="AC135" s="31" t="s">
        <v>511</v>
      </c>
      <c r="AD135" s="57">
        <v>30.06470060139624</v>
      </c>
      <c r="AE135" s="31" t="s">
        <v>1334</v>
      </c>
      <c r="AF135" s="57">
        <v>5.9493577311306698</v>
      </c>
      <c r="AG135" s="31" t="s">
        <v>1360</v>
      </c>
      <c r="AY135" s="52">
        <v>0</v>
      </c>
      <c r="AZ135" s="57">
        <v>1.7089778060348143E-2</v>
      </c>
      <c r="BA135" s="57">
        <v>9.7926707107379909E-3</v>
      </c>
      <c r="BB135" s="57">
        <v>2.3821628971951791E-2</v>
      </c>
      <c r="BC135" s="57">
        <v>2.2414661378079431E-2</v>
      </c>
      <c r="BD135" s="57">
        <v>4.9605458047122117E-2</v>
      </c>
      <c r="BE135" s="57">
        <v>3.4012549784711861E-2</v>
      </c>
      <c r="BF135" s="57">
        <v>5.2628202689083914E-2</v>
      </c>
      <c r="BG135" s="57">
        <v>3.5266300110635126E-2</v>
      </c>
      <c r="BH135" s="57">
        <v>8.2881032012543057E-2</v>
      </c>
      <c r="BI135" s="57">
        <v>4.5809245534973668E-2</v>
      </c>
      <c r="BJ135" s="57">
        <v>0.22293768313426582</v>
      </c>
      <c r="BK135" s="57">
        <v>0.12143376057635928</v>
      </c>
      <c r="BL135" s="57">
        <v>0.60813589851428496</v>
      </c>
      <c r="BM135" s="57">
        <v>8.2463539598979022E-2</v>
      </c>
      <c r="BN135" s="57">
        <v>1.0926540998909404</v>
      </c>
      <c r="BO135" s="57">
        <v>5.1176133021231626E-2</v>
      </c>
      <c r="BP135" s="57">
        <v>0.34603168845664684</v>
      </c>
      <c r="BQ135" s="57">
        <v>2.5054348183879676E-2</v>
      </c>
      <c r="BR135" s="57">
        <v>6.6645359849271432E-2</v>
      </c>
      <c r="BS135" s="57">
        <v>1.6941270920867574E-2</v>
      </c>
      <c r="BT135" s="57">
        <v>1.6062612091979501E-2</v>
      </c>
      <c r="BU135" s="57">
        <v>1.1088141630911336E-2</v>
      </c>
      <c r="BV135" s="57">
        <v>1.0516657542283241E-2</v>
      </c>
    </row>
    <row r="136" spans="1:74" s="31" customFormat="1" ht="18" customHeight="1">
      <c r="A136" s="31" t="s">
        <v>188</v>
      </c>
      <c r="B136" s="52" t="s">
        <v>206</v>
      </c>
      <c r="C136" s="52" t="s">
        <v>429</v>
      </c>
      <c r="D136" s="46">
        <v>43.688333</v>
      </c>
      <c r="E136" s="31">
        <v>-96.521433000000002</v>
      </c>
      <c r="G136" s="55">
        <v>7.4808300000000001</v>
      </c>
      <c r="H136" s="56">
        <v>690.75</v>
      </c>
      <c r="I136" s="31" t="s">
        <v>114</v>
      </c>
      <c r="J136" s="31">
        <v>0.02</v>
      </c>
      <c r="K136" s="31">
        <v>0.08</v>
      </c>
      <c r="X136" s="31" t="s">
        <v>1333</v>
      </c>
      <c r="AA136" s="57">
        <v>6.5894026628554725</v>
      </c>
      <c r="AB136" s="48">
        <v>29</v>
      </c>
      <c r="AC136" s="31" t="s">
        <v>512</v>
      </c>
      <c r="AD136" s="57">
        <v>30.223373637264597</v>
      </c>
      <c r="AE136" s="31" t="s">
        <v>1334</v>
      </c>
      <c r="AF136" s="57">
        <v>10.019487977017182</v>
      </c>
      <c r="AG136" s="31" t="s">
        <v>1360</v>
      </c>
      <c r="AY136" s="52">
        <v>0</v>
      </c>
      <c r="AZ136" s="52">
        <v>0</v>
      </c>
      <c r="BA136" s="52">
        <v>0</v>
      </c>
      <c r="BB136" s="57">
        <v>6.1917106520895018E-3</v>
      </c>
      <c r="BC136" s="57">
        <v>5.5066370234319014E-3</v>
      </c>
      <c r="BD136" s="57">
        <v>1.0257755738419356E-2</v>
      </c>
      <c r="BE136" s="57">
        <v>1.0215237731139727E-2</v>
      </c>
      <c r="BF136" s="57">
        <v>2.0368355423008092E-2</v>
      </c>
      <c r="BG136" s="57">
        <v>1.8467298776327062E-2</v>
      </c>
      <c r="BH136" s="57">
        <v>0.11145503685957926</v>
      </c>
      <c r="BI136" s="57">
        <v>6.205348468155384E-2</v>
      </c>
      <c r="BJ136" s="57">
        <v>0.55818134571948996</v>
      </c>
      <c r="BK136" s="57">
        <v>0.15741871398349602</v>
      </c>
      <c r="BL136" s="57">
        <v>2.1916908674007463</v>
      </c>
      <c r="BM136" s="57">
        <v>0.17286468754246406</v>
      </c>
      <c r="BN136" s="57">
        <v>1.8775265550809699</v>
      </c>
      <c r="BO136" s="57">
        <v>0.11342738568376641</v>
      </c>
      <c r="BP136" s="57">
        <v>1.0026340518566148</v>
      </c>
      <c r="BQ136" s="57">
        <v>4.0082734406730221E-2</v>
      </c>
      <c r="BR136" s="57">
        <v>0.17004455350289838</v>
      </c>
      <c r="BS136" s="57">
        <v>1.2974996430645903E-2</v>
      </c>
      <c r="BT136" s="57">
        <v>2.3858777707721674E-2</v>
      </c>
      <c r="BU136" s="57">
        <v>7.9275163702595772E-3</v>
      </c>
      <c r="BV136" s="57">
        <v>1.0071801717081162E-2</v>
      </c>
    </row>
    <row r="137" spans="1:74" s="31" customFormat="1" ht="18" customHeight="1">
      <c r="A137" s="31" t="s">
        <v>188</v>
      </c>
      <c r="B137" s="52" t="s">
        <v>207</v>
      </c>
      <c r="C137" s="52" t="s">
        <v>430</v>
      </c>
      <c r="D137" s="46">
        <v>43.218667000000003</v>
      </c>
      <c r="E137" s="31">
        <v>-96.578083000000007</v>
      </c>
      <c r="G137" s="55">
        <v>7.8979200000000001</v>
      </c>
      <c r="H137" s="56">
        <v>675.69000200000005</v>
      </c>
      <c r="I137" s="31" t="s">
        <v>114</v>
      </c>
      <c r="J137" s="31">
        <v>0.02</v>
      </c>
      <c r="K137" s="31">
        <v>0.08</v>
      </c>
      <c r="X137" s="31" t="s">
        <v>1333</v>
      </c>
      <c r="AA137" s="57">
        <v>2.9041241327155958</v>
      </c>
      <c r="AB137" s="48">
        <v>29</v>
      </c>
      <c r="AC137" s="31" t="s">
        <v>511</v>
      </c>
      <c r="AD137" s="57">
        <v>29.568181409817264</v>
      </c>
      <c r="AE137" s="31" t="s">
        <v>1334</v>
      </c>
      <c r="AF137" s="57">
        <v>5.4487274553390037</v>
      </c>
      <c r="AG137" s="31" t="s">
        <v>1360</v>
      </c>
      <c r="AY137" s="52">
        <v>0</v>
      </c>
      <c r="AZ137" s="57">
        <v>5.7457875016033852E-3</v>
      </c>
      <c r="BA137" s="57">
        <v>5.4742427906554749E-3</v>
      </c>
      <c r="BB137" s="57">
        <v>1.1522239500530466E-2</v>
      </c>
      <c r="BC137" s="57">
        <v>1.8132907872580838E-2</v>
      </c>
      <c r="BD137" s="57">
        <v>3.2429688767268094E-2</v>
      </c>
      <c r="BE137" s="57">
        <v>3.1729794372127085E-2</v>
      </c>
      <c r="BF137" s="57">
        <v>5.1167404474477082E-2</v>
      </c>
      <c r="BG137" s="57">
        <v>3.7680742504256154E-2</v>
      </c>
      <c r="BH137" s="57">
        <v>0.13300306998644754</v>
      </c>
      <c r="BI137" s="57">
        <v>5.8913033636324878E-2</v>
      </c>
      <c r="BJ137" s="57">
        <v>0.33072882656744962</v>
      </c>
      <c r="BK137" s="57">
        <v>0.10974479681139702</v>
      </c>
      <c r="BL137" s="57">
        <v>0.81911050252798356</v>
      </c>
      <c r="BM137" s="57">
        <v>9.27800471939038E-2</v>
      </c>
      <c r="BN137" s="57">
        <v>0.70189301423176276</v>
      </c>
      <c r="BO137" s="57">
        <v>6.1068908101284049E-2</v>
      </c>
      <c r="BP137" s="57">
        <v>0.2458441746977876</v>
      </c>
      <c r="BQ137" s="57">
        <v>3.1669823579290414E-2</v>
      </c>
      <c r="BR137" s="57">
        <v>7.4423834091686236E-2</v>
      </c>
      <c r="BS137" s="57">
        <v>1.6789432948123413E-2</v>
      </c>
      <c r="BT137" s="57">
        <v>1.9940712488749929E-2</v>
      </c>
      <c r="BU137" s="52">
        <v>0</v>
      </c>
      <c r="BV137" s="57">
        <v>1.433114806990651E-2</v>
      </c>
    </row>
    <row r="138" spans="1:74" s="31" customFormat="1" ht="18" customHeight="1">
      <c r="A138" s="31" t="s">
        <v>188</v>
      </c>
      <c r="B138" s="52" t="s">
        <v>208</v>
      </c>
      <c r="C138" s="52" t="s">
        <v>431</v>
      </c>
      <c r="D138" s="46">
        <v>42.921416999999998</v>
      </c>
      <c r="E138" s="31">
        <v>-96.774467000000001</v>
      </c>
      <c r="G138" s="55">
        <v>8.7362490000000008</v>
      </c>
      <c r="H138" s="56">
        <v>697.5</v>
      </c>
      <c r="I138" s="31" t="s">
        <v>114</v>
      </c>
      <c r="J138" s="31">
        <v>0.02</v>
      </c>
      <c r="K138" s="31">
        <v>0.08</v>
      </c>
      <c r="X138" s="31" t="s">
        <v>1333</v>
      </c>
      <c r="AA138" s="57">
        <v>1.9892860240966181</v>
      </c>
      <c r="AB138" s="48">
        <v>31</v>
      </c>
      <c r="AC138" s="31" t="s">
        <v>513</v>
      </c>
      <c r="AD138" s="57">
        <v>29.897478546352385</v>
      </c>
      <c r="AE138" s="31" t="s">
        <v>1334</v>
      </c>
      <c r="AF138" s="57">
        <v>3.9948797378738456</v>
      </c>
      <c r="AG138" s="31" t="s">
        <v>1360</v>
      </c>
      <c r="AY138" s="52">
        <v>0</v>
      </c>
      <c r="AZ138" s="52">
        <v>0</v>
      </c>
      <c r="BA138" s="57">
        <v>9.7962534565705674E-3</v>
      </c>
      <c r="BB138" s="57">
        <v>1.3125006377467371E-2</v>
      </c>
      <c r="BC138" s="57">
        <v>1.390196642552265E-2</v>
      </c>
      <c r="BD138" s="57">
        <v>3.1978761378127912E-2</v>
      </c>
      <c r="BE138" s="57">
        <v>5.2796553512026181E-2</v>
      </c>
      <c r="BF138" s="57">
        <v>4.4285796772013782E-2</v>
      </c>
      <c r="BG138" s="57">
        <v>2.0066591909756449E-2</v>
      </c>
      <c r="BH138" s="57">
        <v>5.7433034172634644E-2</v>
      </c>
      <c r="BI138" s="57">
        <v>3.8907354904872724E-2</v>
      </c>
      <c r="BJ138" s="57">
        <v>0.18540205188540093</v>
      </c>
      <c r="BK138" s="57">
        <v>0.14179541022897554</v>
      </c>
      <c r="BL138" s="57">
        <v>0.41841673265173734</v>
      </c>
      <c r="BM138" s="57">
        <v>6.4617679222729735E-2</v>
      </c>
      <c r="BN138" s="57">
        <v>0.50545101463656417</v>
      </c>
      <c r="BO138" s="57">
        <v>3.8865731876740382E-2</v>
      </c>
      <c r="BP138" s="57">
        <v>0.22830634191968024</v>
      </c>
      <c r="BQ138" s="57">
        <v>1.9888055630901891E-2</v>
      </c>
      <c r="BR138" s="57">
        <v>7.104399283611644E-2</v>
      </c>
      <c r="BS138" s="57">
        <v>9.1199954529316164E-3</v>
      </c>
      <c r="BT138" s="57">
        <v>1.2070961630292821E-2</v>
      </c>
      <c r="BU138" s="52">
        <v>0</v>
      </c>
      <c r="BV138" s="57">
        <v>7.7069376361512372E-3</v>
      </c>
    </row>
    <row r="139" spans="1:74" s="31" customFormat="1" ht="18" customHeight="1">
      <c r="A139" s="31" t="s">
        <v>188</v>
      </c>
      <c r="B139" s="52" t="s">
        <v>209</v>
      </c>
      <c r="C139" s="52" t="s">
        <v>432</v>
      </c>
      <c r="D139" s="46">
        <v>42.898699999999998</v>
      </c>
      <c r="E139" s="31">
        <v>-96.906582999999998</v>
      </c>
      <c r="G139" s="55">
        <v>8.9729200000000002</v>
      </c>
      <c r="H139" s="56">
        <v>688.11999500000002</v>
      </c>
      <c r="I139" s="31" t="s">
        <v>114</v>
      </c>
      <c r="J139" s="31">
        <v>0.02</v>
      </c>
      <c r="K139" s="31">
        <v>0.08</v>
      </c>
      <c r="X139" s="31" t="s">
        <v>1333</v>
      </c>
      <c r="AA139" s="57">
        <v>5.3859133265785388</v>
      </c>
      <c r="AB139" s="48">
        <v>31</v>
      </c>
      <c r="AC139" s="31" t="s">
        <v>508</v>
      </c>
      <c r="AD139" s="57">
        <v>30.143058845586271</v>
      </c>
      <c r="AE139" s="31" t="s">
        <v>1334</v>
      </c>
      <c r="AF139" s="57">
        <v>6.8005487469458679</v>
      </c>
      <c r="AG139" s="31" t="s">
        <v>1360</v>
      </c>
      <c r="AY139" s="52">
        <v>0</v>
      </c>
      <c r="AZ139" s="57">
        <v>1.3343218967973487E-2</v>
      </c>
      <c r="BA139" s="57">
        <v>6.8576933927799837E-3</v>
      </c>
      <c r="BB139" s="57">
        <v>1.3794816287199196E-2</v>
      </c>
      <c r="BC139" s="57">
        <v>1.718259840763816E-2</v>
      </c>
      <c r="BD139" s="57">
        <v>4.0222420746997389E-2</v>
      </c>
      <c r="BE139" s="57">
        <v>3.6292582942839276E-2</v>
      </c>
      <c r="BF139" s="57">
        <v>8.0870546438026533E-2</v>
      </c>
      <c r="BG139" s="57">
        <v>5.838272483424875E-2</v>
      </c>
      <c r="BH139" s="57">
        <v>0.15283889477547591</v>
      </c>
      <c r="BI139" s="57">
        <v>7.8877027804281546E-2</v>
      </c>
      <c r="BJ139" s="57">
        <v>0.40823587755672697</v>
      </c>
      <c r="BK139" s="57">
        <v>0.17337608624691303</v>
      </c>
      <c r="BL139" s="57">
        <v>1.195310953554741</v>
      </c>
      <c r="BM139" s="57">
        <v>0.16231245883475881</v>
      </c>
      <c r="BN139" s="57">
        <v>1.9573496949955536</v>
      </c>
      <c r="BO139" s="57">
        <v>0.11056826470568</v>
      </c>
      <c r="BP139" s="57">
        <v>0.66443516975401973</v>
      </c>
      <c r="BQ139" s="57">
        <v>6.150494695462598E-2</v>
      </c>
      <c r="BR139" s="57">
        <v>0.12586747750077162</v>
      </c>
      <c r="BS139" s="52">
        <v>0</v>
      </c>
      <c r="BT139" s="57">
        <v>2.8289871877287744E-2</v>
      </c>
      <c r="BU139" s="52">
        <v>0</v>
      </c>
      <c r="BV139" s="52">
        <v>0</v>
      </c>
    </row>
    <row r="140" spans="1:74" s="31" customFormat="1" ht="18" customHeight="1">
      <c r="A140" s="31" t="s">
        <v>188</v>
      </c>
      <c r="B140" s="52" t="s">
        <v>210</v>
      </c>
      <c r="C140" s="52" t="s">
        <v>433</v>
      </c>
      <c r="D140" s="46">
        <v>42.51005</v>
      </c>
      <c r="E140" s="31">
        <v>-97.566632999999996</v>
      </c>
      <c r="G140" s="55">
        <v>9.227919</v>
      </c>
      <c r="H140" s="56">
        <v>703.169982</v>
      </c>
      <c r="I140" s="31" t="s">
        <v>114</v>
      </c>
      <c r="J140" s="31">
        <v>0.02</v>
      </c>
      <c r="K140" s="31">
        <v>0.08</v>
      </c>
      <c r="X140" s="31" t="s">
        <v>1333</v>
      </c>
      <c r="AA140" s="57">
        <v>5.2245058092620837</v>
      </c>
      <c r="AB140" s="48">
        <v>31</v>
      </c>
      <c r="AC140" s="31" t="s">
        <v>512</v>
      </c>
      <c r="AD140" s="57">
        <v>30.507515159599222</v>
      </c>
      <c r="AE140" s="31" t="s">
        <v>1334</v>
      </c>
      <c r="AF140" s="57">
        <v>7.964767478817131</v>
      </c>
      <c r="AG140" s="31" t="s">
        <v>1360</v>
      </c>
      <c r="AY140" s="52">
        <v>0</v>
      </c>
      <c r="AZ140" s="52">
        <v>0</v>
      </c>
      <c r="BA140" s="52">
        <v>0</v>
      </c>
      <c r="BB140" s="57">
        <v>9.0577579532815679E-3</v>
      </c>
      <c r="BC140" s="57">
        <v>9.6005654782986682E-3</v>
      </c>
      <c r="BD140" s="57">
        <v>2.8439339834804418E-2</v>
      </c>
      <c r="BE140" s="57">
        <v>2.4231390826784851E-2</v>
      </c>
      <c r="BF140" s="57">
        <v>4.4619217354479025E-2</v>
      </c>
      <c r="BG140" s="57">
        <v>3.1791528839060397E-2</v>
      </c>
      <c r="BH140" s="57">
        <v>9.2093488933828557E-2</v>
      </c>
      <c r="BI140" s="57">
        <v>5.6422813756336843E-2</v>
      </c>
      <c r="BJ140" s="57">
        <v>0.32631646614103016</v>
      </c>
      <c r="BK140" s="57">
        <v>0.19013013755552033</v>
      </c>
      <c r="BL140" s="57">
        <v>1.0776399625944528</v>
      </c>
      <c r="BM140" s="57">
        <v>0.12963244178157815</v>
      </c>
      <c r="BN140" s="57">
        <v>2.0813970411783203</v>
      </c>
      <c r="BO140" s="57">
        <v>8.505158312248369E-2</v>
      </c>
      <c r="BP140" s="57">
        <v>0.80980000691670939</v>
      </c>
      <c r="BQ140" s="57">
        <v>4.2484093079513195E-2</v>
      </c>
      <c r="BR140" s="57">
        <v>0.1360705659971676</v>
      </c>
      <c r="BS140" s="57">
        <v>1.8666158475960822E-2</v>
      </c>
      <c r="BT140" s="57">
        <v>1.8430575942621364E-2</v>
      </c>
      <c r="BU140" s="52">
        <v>0</v>
      </c>
      <c r="BV140" s="57">
        <v>1.2630673499852665E-2</v>
      </c>
    </row>
    <row r="141" spans="1:74" s="31" customFormat="1" ht="18" customHeight="1">
      <c r="A141" s="31" t="s">
        <v>188</v>
      </c>
      <c r="B141" s="52" t="s">
        <v>211</v>
      </c>
      <c r="C141" s="52" t="s">
        <v>434</v>
      </c>
      <c r="D141" s="46">
        <v>42.147967000000001</v>
      </c>
      <c r="E141" s="31">
        <v>-98.099216999999996</v>
      </c>
      <c r="G141" s="55">
        <v>9.1945800000000002</v>
      </c>
      <c r="H141" s="56">
        <v>681.580017</v>
      </c>
      <c r="I141" s="31" t="s">
        <v>114</v>
      </c>
      <c r="J141" s="31">
        <v>0.02</v>
      </c>
      <c r="K141" s="31">
        <v>0.08</v>
      </c>
      <c r="X141" s="31" t="s">
        <v>1333</v>
      </c>
      <c r="AA141" s="57">
        <v>1.8802776128632386</v>
      </c>
      <c r="AB141" s="48">
        <v>31</v>
      </c>
      <c r="AC141" s="31" t="s">
        <v>514</v>
      </c>
      <c r="AD141" s="57">
        <v>30.421717132283099</v>
      </c>
      <c r="AE141" s="31" t="s">
        <v>1334</v>
      </c>
      <c r="AF141" s="57">
        <v>4.8305294703018395</v>
      </c>
      <c r="AG141" s="31" t="s">
        <v>1360</v>
      </c>
      <c r="AY141" s="52">
        <v>0</v>
      </c>
      <c r="AZ141" s="52">
        <v>0</v>
      </c>
      <c r="BA141" s="57">
        <v>2.4922577102899283E-3</v>
      </c>
      <c r="BB141" s="57">
        <v>4.4106875747303405E-3</v>
      </c>
      <c r="BC141" s="57">
        <v>1.1008766084651627E-2</v>
      </c>
      <c r="BD141" s="57">
        <v>2.0133635271994074E-2</v>
      </c>
      <c r="BE141" s="57">
        <v>1.9500561973524941E-2</v>
      </c>
      <c r="BF141" s="57">
        <v>3.2710101900027128E-2</v>
      </c>
      <c r="BG141" s="57">
        <v>2.6265939259684401E-2</v>
      </c>
      <c r="BH141" s="57">
        <v>6.0804620098295292E-2</v>
      </c>
      <c r="BI141" s="57">
        <v>3.3829478616593148E-2</v>
      </c>
      <c r="BJ141" s="57">
        <v>0.14531243541576536</v>
      </c>
      <c r="BK141" s="57">
        <v>8.6998121205157861E-2</v>
      </c>
      <c r="BL141" s="57">
        <v>0.31934153920111735</v>
      </c>
      <c r="BM141" s="57">
        <v>5.5210599385040998E-2</v>
      </c>
      <c r="BN141" s="57">
        <v>0.50673022328236383</v>
      </c>
      <c r="BO141" s="57">
        <v>5.9836539291924319E-2</v>
      </c>
      <c r="BP141" s="57">
        <v>0.37186979621885213</v>
      </c>
      <c r="BQ141" s="57">
        <v>2.6293288545296604E-2</v>
      </c>
      <c r="BR141" s="57">
        <v>6.74053243418999E-2</v>
      </c>
      <c r="BS141" s="57">
        <v>9.1215287669233654E-3</v>
      </c>
      <c r="BT141" s="57">
        <v>1.3613369671151425E-2</v>
      </c>
      <c r="BU141" s="52">
        <v>0</v>
      </c>
      <c r="BV141" s="57">
        <v>7.3887990479545784E-3</v>
      </c>
    </row>
    <row r="142" spans="1:74" s="31" customFormat="1" ht="18" customHeight="1">
      <c r="A142" s="31" t="s">
        <v>188</v>
      </c>
      <c r="B142" s="52" t="s">
        <v>212</v>
      </c>
      <c r="C142" s="52" t="s">
        <v>434</v>
      </c>
      <c r="D142" s="46">
        <v>42.147616999999997</v>
      </c>
      <c r="E142" s="31">
        <v>-98.099950000000007</v>
      </c>
      <c r="G142" s="55">
        <v>9.1945800000000002</v>
      </c>
      <c r="H142" s="56">
        <v>681.580017</v>
      </c>
      <c r="I142" s="31" t="s">
        <v>114</v>
      </c>
      <c r="J142" s="31">
        <v>0.02</v>
      </c>
      <c r="K142" s="31">
        <v>0.08</v>
      </c>
      <c r="X142" s="31" t="s">
        <v>1333</v>
      </c>
      <c r="AA142" s="57">
        <v>1.5920728219201419</v>
      </c>
      <c r="AB142" s="48">
        <v>31</v>
      </c>
      <c r="AC142" s="31" t="s">
        <v>512</v>
      </c>
      <c r="AD142" s="57">
        <v>30.237521724337061</v>
      </c>
      <c r="AE142" s="31" t="s">
        <v>1334</v>
      </c>
      <c r="AF142" s="57">
        <v>4.3417961710019917</v>
      </c>
      <c r="AG142" s="31" t="s">
        <v>1360</v>
      </c>
      <c r="AY142" s="52">
        <v>0</v>
      </c>
      <c r="AZ142" s="52">
        <v>0</v>
      </c>
      <c r="BA142" s="52">
        <v>0</v>
      </c>
      <c r="BB142" s="57">
        <v>1.1203595368929835E-2</v>
      </c>
      <c r="BC142" s="57">
        <v>1.3331835208539637E-2</v>
      </c>
      <c r="BD142" s="57">
        <v>3.3451656201169827E-2</v>
      </c>
      <c r="BE142" s="57">
        <v>2.814208318104806E-2</v>
      </c>
      <c r="BF142" s="57">
        <v>4.3262205944148924E-2</v>
      </c>
      <c r="BG142" s="57">
        <v>2.9530829827169234E-2</v>
      </c>
      <c r="BH142" s="57">
        <v>6.3988425105879321E-2</v>
      </c>
      <c r="BI142" s="57">
        <v>3.4009487528047506E-2</v>
      </c>
      <c r="BJ142" s="57">
        <v>0.12039197750632984</v>
      </c>
      <c r="BK142" s="57">
        <v>5.7306163952269007E-2</v>
      </c>
      <c r="BL142" s="57">
        <v>0.25068838712165764</v>
      </c>
      <c r="BM142" s="57">
        <v>5.1285280237680614E-2</v>
      </c>
      <c r="BN142" s="57">
        <v>0.39757659048714861</v>
      </c>
      <c r="BO142" s="57">
        <v>4.0884731470263294E-2</v>
      </c>
      <c r="BP142" s="57">
        <v>0.24482788803754732</v>
      </c>
      <c r="BQ142" s="57">
        <v>3.1365359456641741E-2</v>
      </c>
      <c r="BR142" s="57">
        <v>9.2747995806413588E-2</v>
      </c>
      <c r="BS142" s="57">
        <v>1.6680786687352855E-2</v>
      </c>
      <c r="BT142" s="57">
        <v>1.9519773175789037E-2</v>
      </c>
      <c r="BU142" s="52">
        <v>0</v>
      </c>
      <c r="BV142" s="57">
        <v>1.1877769616115778E-2</v>
      </c>
    </row>
    <row r="143" spans="1:74" s="31" customFormat="1" ht="18" customHeight="1">
      <c r="A143" s="31" t="s">
        <v>188</v>
      </c>
      <c r="B143" s="52" t="s">
        <v>213</v>
      </c>
      <c r="C143" s="52" t="s">
        <v>435</v>
      </c>
      <c r="D143" s="46">
        <v>41.856850000000001</v>
      </c>
      <c r="E143" s="31">
        <v>-98.093599999999995</v>
      </c>
      <c r="G143" s="55">
        <v>9.1712500000000006</v>
      </c>
      <c r="H143" s="56">
        <v>691.45001200000002</v>
      </c>
      <c r="I143" s="31" t="s">
        <v>114</v>
      </c>
      <c r="J143" s="31">
        <v>0.02</v>
      </c>
      <c r="K143" s="31">
        <v>0.08</v>
      </c>
      <c r="X143" s="31" t="s">
        <v>1333</v>
      </c>
      <c r="AA143" s="57">
        <v>5.958467363305143</v>
      </c>
      <c r="AB143" s="48">
        <v>31</v>
      </c>
      <c r="AC143" s="31" t="s">
        <v>511</v>
      </c>
      <c r="AD143" s="57">
        <v>30.213716039701918</v>
      </c>
      <c r="AE143" s="31" t="s">
        <v>1334</v>
      </c>
      <c r="AF143" s="57">
        <v>5.9770049879178835</v>
      </c>
      <c r="AG143" s="31" t="s">
        <v>1360</v>
      </c>
      <c r="AY143" s="52">
        <v>0</v>
      </c>
      <c r="AZ143" s="57">
        <v>1.9960537681109006E-2</v>
      </c>
      <c r="BA143" s="57">
        <v>9.3570327406808755E-3</v>
      </c>
      <c r="BB143" s="57">
        <v>2.0713624403255138E-2</v>
      </c>
      <c r="BC143" s="57">
        <v>1.9580877025328614E-2</v>
      </c>
      <c r="BD143" s="57">
        <v>4.0049175394282516E-2</v>
      </c>
      <c r="BE143" s="57">
        <v>3.1748793788182676E-2</v>
      </c>
      <c r="BF143" s="57">
        <v>6.3427671383968001E-2</v>
      </c>
      <c r="BG143" s="57">
        <v>4.2388478979432889E-2</v>
      </c>
      <c r="BH143" s="57">
        <v>0.14092139794117753</v>
      </c>
      <c r="BI143" s="57">
        <v>8.5542500998805115E-2</v>
      </c>
      <c r="BJ143" s="57">
        <v>0.52713263451660175</v>
      </c>
      <c r="BK143" s="57">
        <v>0.30951837279185557</v>
      </c>
      <c r="BL143" s="57">
        <v>1.269941806560225</v>
      </c>
      <c r="BM143" s="57">
        <v>0.1871728525538448</v>
      </c>
      <c r="BN143" s="57">
        <v>2.0554370462743998</v>
      </c>
      <c r="BO143" s="57">
        <v>0.10036440828649337</v>
      </c>
      <c r="BP143" s="57">
        <v>0.75374780332076252</v>
      </c>
      <c r="BQ143" s="57">
        <v>5.5813542147644231E-2</v>
      </c>
      <c r="BR143" s="57">
        <v>0.15204528106457829</v>
      </c>
      <c r="BS143" s="57">
        <v>2.7253781939292374E-2</v>
      </c>
      <c r="BT143" s="57">
        <v>2.7304028881470429E-2</v>
      </c>
      <c r="BU143" s="52">
        <v>0</v>
      </c>
      <c r="BV143" s="57">
        <v>1.9045714631753519E-2</v>
      </c>
    </row>
    <row r="144" spans="1:74" s="31" customFormat="1" ht="18" customHeight="1">
      <c r="A144" s="31" t="s">
        <v>188</v>
      </c>
      <c r="B144" s="52" t="s">
        <v>214</v>
      </c>
      <c r="C144" s="52" t="s">
        <v>436</v>
      </c>
      <c r="D144" s="46">
        <v>41.450032999999998</v>
      </c>
      <c r="E144" s="31">
        <v>-98.769067000000007</v>
      </c>
      <c r="G144" s="55">
        <v>9.6424990000000008</v>
      </c>
      <c r="H144" s="56">
        <v>654.30999699999995</v>
      </c>
      <c r="I144" s="31" t="s">
        <v>114</v>
      </c>
      <c r="J144" s="31">
        <v>0.02</v>
      </c>
      <c r="K144" s="31">
        <v>0.08</v>
      </c>
      <c r="X144" s="31" t="s">
        <v>1333</v>
      </c>
      <c r="AA144" s="57">
        <v>1.6798110236133343</v>
      </c>
      <c r="AB144" s="48">
        <v>31</v>
      </c>
      <c r="AC144" s="31" t="s">
        <v>512</v>
      </c>
      <c r="AD144" s="57">
        <v>30.525557100087163</v>
      </c>
      <c r="AE144" s="31" t="s">
        <v>1334</v>
      </c>
      <c r="AF144" s="57">
        <v>4.835995993581184</v>
      </c>
      <c r="AG144" s="31" t="s">
        <v>1360</v>
      </c>
      <c r="AY144" s="52">
        <v>0</v>
      </c>
      <c r="AZ144" s="52">
        <v>0</v>
      </c>
      <c r="BA144" s="57">
        <v>2.4703353818105473E-3</v>
      </c>
      <c r="BB144" s="57">
        <v>8.0217482193086671E-3</v>
      </c>
      <c r="BC144" s="57">
        <v>9.0715520978096927E-3</v>
      </c>
      <c r="BD144" s="57">
        <v>1.6379067525813907E-2</v>
      </c>
      <c r="BE144" s="57">
        <v>1.5560687658704535E-2</v>
      </c>
      <c r="BF144" s="57">
        <v>2.4758293682303555E-2</v>
      </c>
      <c r="BG144" s="57">
        <v>1.7767424238931115E-2</v>
      </c>
      <c r="BH144" s="57">
        <v>4.8807532374358593E-2</v>
      </c>
      <c r="BI144" s="57">
        <v>3.1004809494466015E-2</v>
      </c>
      <c r="BJ144" s="57">
        <v>0.15875904727825599</v>
      </c>
      <c r="BK144" s="57">
        <v>7.436861772111461E-2</v>
      </c>
      <c r="BL144" s="57">
        <v>0.26735555924819576</v>
      </c>
      <c r="BM144" s="57">
        <v>4.5499358713545143E-2</v>
      </c>
      <c r="BN144" s="57">
        <v>0.42222731109359712</v>
      </c>
      <c r="BO144" s="57">
        <v>4.482171240671419E-2</v>
      </c>
      <c r="BP144" s="57">
        <v>0.32205063117555188</v>
      </c>
      <c r="BQ144" s="57">
        <v>3.9170500641363154E-2</v>
      </c>
      <c r="BR144" s="57">
        <v>9.695277106025571E-2</v>
      </c>
      <c r="BS144" s="57">
        <v>1.4220508874260318E-2</v>
      </c>
      <c r="BT144" s="57">
        <v>1.2757353200981118E-2</v>
      </c>
      <c r="BU144" s="52">
        <v>0</v>
      </c>
      <c r="BV144" s="57">
        <v>7.7862015259927081E-3</v>
      </c>
    </row>
    <row r="145" spans="1:74" s="31" customFormat="1" ht="18" customHeight="1">
      <c r="A145" s="31" t="s">
        <v>188</v>
      </c>
      <c r="B145" s="52" t="s">
        <v>215</v>
      </c>
      <c r="C145" s="52" t="s">
        <v>437</v>
      </c>
      <c r="D145" s="46">
        <v>41.2684</v>
      </c>
      <c r="E145" s="31">
        <v>-98.413600000000002</v>
      </c>
      <c r="G145" s="55">
        <v>10.261699</v>
      </c>
      <c r="H145" s="56">
        <v>669.65997300000004</v>
      </c>
      <c r="I145" s="31" t="s">
        <v>114</v>
      </c>
      <c r="J145" s="31">
        <v>0.02</v>
      </c>
      <c r="K145" s="31">
        <v>0.08</v>
      </c>
      <c r="X145" s="31" t="s">
        <v>1333</v>
      </c>
      <c r="AA145" s="57">
        <v>1.7733055812360627</v>
      </c>
      <c r="AB145" s="48">
        <v>31</v>
      </c>
      <c r="AC145" s="31" t="s">
        <v>512</v>
      </c>
      <c r="AD145" s="57">
        <v>29.853076378006826</v>
      </c>
      <c r="AE145" s="31" t="s">
        <v>1334</v>
      </c>
      <c r="AF145" s="57">
        <v>5.133473420478154</v>
      </c>
      <c r="AG145" s="31" t="s">
        <v>1360</v>
      </c>
      <c r="AY145" s="52">
        <v>0</v>
      </c>
      <c r="AZ145" s="52">
        <v>0</v>
      </c>
      <c r="BA145" s="57">
        <v>3.5954958000230571E-3</v>
      </c>
      <c r="BB145" s="57">
        <v>5.1595252013610874E-3</v>
      </c>
      <c r="BC145" s="57">
        <v>8.0820094479149337E-3</v>
      </c>
      <c r="BD145" s="57">
        <v>1.5266203822794562E-2</v>
      </c>
      <c r="BE145" s="57">
        <v>1.3115793228037721E-2</v>
      </c>
      <c r="BF145" s="57">
        <v>2.1735892916753034E-2</v>
      </c>
      <c r="BG145" s="57">
        <v>1.6140250991763441E-2</v>
      </c>
      <c r="BH145" s="57">
        <v>4.277317275339769E-2</v>
      </c>
      <c r="BI145" s="57">
        <v>2.8239194187883031E-2</v>
      </c>
      <c r="BJ145" s="57">
        <v>0.20874842264870219</v>
      </c>
      <c r="BK145" s="57">
        <v>0.12245931308512691</v>
      </c>
      <c r="BL145" s="57">
        <v>0.40823982856738122</v>
      </c>
      <c r="BM145" s="57">
        <v>4.7904601609556986E-2</v>
      </c>
      <c r="BN145" s="57">
        <v>0.58286815918409085</v>
      </c>
      <c r="BO145" s="57">
        <v>2.804079074881799E-2</v>
      </c>
      <c r="BP145" s="57">
        <v>0.13950023959159755</v>
      </c>
      <c r="BQ145" s="57">
        <v>1.7315361025208555E-2</v>
      </c>
      <c r="BR145" s="57">
        <v>3.3076473971961437E-2</v>
      </c>
      <c r="BS145" s="57">
        <v>1.1249667553956266E-2</v>
      </c>
      <c r="BT145" s="57">
        <v>1.1640982066217422E-2</v>
      </c>
      <c r="BU145" s="52">
        <v>0</v>
      </c>
      <c r="BV145" s="57">
        <v>8.1542028335168347E-3</v>
      </c>
    </row>
    <row r="146" spans="1:74" s="31" customFormat="1" ht="18" customHeight="1">
      <c r="A146" s="31" t="s">
        <v>188</v>
      </c>
      <c r="B146" s="52" t="s">
        <v>216</v>
      </c>
      <c r="C146" s="52" t="s">
        <v>438</v>
      </c>
      <c r="D146" s="46">
        <v>40.927517000000002</v>
      </c>
      <c r="E146" s="31">
        <v>-98.989966999999993</v>
      </c>
      <c r="G146" s="55">
        <v>10.064999</v>
      </c>
      <c r="H146" s="56">
        <v>655.53997800000002</v>
      </c>
      <c r="I146" s="31" t="s">
        <v>114</v>
      </c>
      <c r="J146" s="31">
        <v>0.02</v>
      </c>
      <c r="K146" s="31">
        <v>0.08</v>
      </c>
      <c r="X146" s="31" t="s">
        <v>1333</v>
      </c>
      <c r="AA146" s="57">
        <v>3.9638255016347839</v>
      </c>
      <c r="AB146" s="48">
        <v>33</v>
      </c>
      <c r="AC146" s="31" t="s">
        <v>515</v>
      </c>
      <c r="AD146" s="57">
        <v>31.365021878859583</v>
      </c>
      <c r="AE146" s="31" t="s">
        <v>1334</v>
      </c>
      <c r="AF146" s="57">
        <v>7.7550895217640727</v>
      </c>
      <c r="AG146" s="31" t="s">
        <v>1360</v>
      </c>
      <c r="AY146" s="52">
        <v>0</v>
      </c>
      <c r="AZ146" s="52">
        <v>0</v>
      </c>
      <c r="BA146" s="52">
        <v>0</v>
      </c>
      <c r="BB146" s="52">
        <v>0</v>
      </c>
      <c r="BC146" s="52">
        <v>0</v>
      </c>
      <c r="BD146" s="57">
        <v>4.9474944240662441E-3</v>
      </c>
      <c r="BE146" s="57">
        <v>5.5259929343227611E-3</v>
      </c>
      <c r="BF146" s="57">
        <v>1.111287173318402E-2</v>
      </c>
      <c r="BG146" s="57">
        <v>1.0434868998123998E-2</v>
      </c>
      <c r="BH146" s="57">
        <v>3.0038635527188953E-2</v>
      </c>
      <c r="BI146" s="57">
        <v>2.5448287490534256E-2</v>
      </c>
      <c r="BJ146" s="57">
        <v>0.14704901531159698</v>
      </c>
      <c r="BK146" s="57">
        <v>8.2309493687134735E-2</v>
      </c>
      <c r="BL146" s="57">
        <v>0.90568565114513955</v>
      </c>
      <c r="BM146" s="57">
        <v>9.9305907057907455E-2</v>
      </c>
      <c r="BN146" s="57">
        <v>0.9392031372322186</v>
      </c>
      <c r="BO146" s="57">
        <v>9.3722151917381383E-2</v>
      </c>
      <c r="BP146" s="57">
        <v>0.99920009699783463</v>
      </c>
      <c r="BQ146" s="57">
        <v>9.9782129243781603E-2</v>
      </c>
      <c r="BR146" s="57">
        <v>0.43665891426624803</v>
      </c>
      <c r="BS146" s="57">
        <v>2.2869221177402525E-2</v>
      </c>
      <c r="BT146" s="57">
        <v>2.5258013318583607E-2</v>
      </c>
      <c r="BU146" s="57">
        <v>1.2325203643699023E-2</v>
      </c>
      <c r="BV146" s="57">
        <v>1.2948415528435484E-2</v>
      </c>
    </row>
    <row r="147" spans="1:74" s="31" customFormat="1" ht="18" customHeight="1">
      <c r="A147" s="31" t="s">
        <v>188</v>
      </c>
      <c r="B147" s="52" t="s">
        <v>217</v>
      </c>
      <c r="C147" s="52" t="s">
        <v>439</v>
      </c>
      <c r="D147" s="46">
        <v>40.652999999999999</v>
      </c>
      <c r="E147" s="31">
        <v>-98.988232999999994</v>
      </c>
      <c r="G147" s="55">
        <v>10.371299</v>
      </c>
      <c r="H147" s="56">
        <v>647.13000399999999</v>
      </c>
      <c r="I147" s="31" t="s">
        <v>114</v>
      </c>
      <c r="J147" s="31">
        <v>0.02</v>
      </c>
      <c r="K147" s="31">
        <v>0.08</v>
      </c>
      <c r="X147" s="31" t="s">
        <v>1333</v>
      </c>
      <c r="AA147" s="57">
        <v>2.1625934679526808</v>
      </c>
      <c r="AB147" s="48">
        <v>29</v>
      </c>
      <c r="AC147" s="31" t="s">
        <v>512</v>
      </c>
      <c r="AD147" s="57">
        <v>29.828587723030399</v>
      </c>
      <c r="AE147" s="31" t="s">
        <v>1334</v>
      </c>
      <c r="AF147" s="57">
        <v>6.2111482787300316</v>
      </c>
      <c r="AG147" s="31" t="s">
        <v>1360</v>
      </c>
      <c r="AY147" s="52">
        <v>0</v>
      </c>
      <c r="AZ147" s="52">
        <v>0</v>
      </c>
      <c r="BA147" s="52">
        <v>0</v>
      </c>
      <c r="BB147" s="57">
        <v>5.074205929949705E-3</v>
      </c>
      <c r="BC147" s="57">
        <v>8.6235535411014336E-3</v>
      </c>
      <c r="BD147" s="57">
        <v>1.2257247033151413E-2</v>
      </c>
      <c r="BE147" s="57">
        <v>1.1792453689485708E-2</v>
      </c>
      <c r="BF147" s="57">
        <v>2.0670091463023257E-2</v>
      </c>
      <c r="BG147" s="57">
        <v>1.8407312519116443E-2</v>
      </c>
      <c r="BH147" s="57">
        <v>5.1954231135517601E-2</v>
      </c>
      <c r="BI147" s="57">
        <v>3.9984059884277674E-2</v>
      </c>
      <c r="BJ147" s="57">
        <v>0.22641220340519769</v>
      </c>
      <c r="BK147" s="57">
        <v>0.1218256989145108</v>
      </c>
      <c r="BL147" s="57">
        <v>0.78743479554984963</v>
      </c>
      <c r="BM147" s="57">
        <v>4.3928371099318728E-2</v>
      </c>
      <c r="BN147" s="57">
        <v>0.42806788997005624</v>
      </c>
      <c r="BO147" s="57">
        <v>2.5683885709842164E-2</v>
      </c>
      <c r="BP147" s="57">
        <v>0.22491968286792066</v>
      </c>
      <c r="BQ147" s="57">
        <v>2.3121828732695145E-2</v>
      </c>
      <c r="BR147" s="57">
        <v>8.0064815931545213E-2</v>
      </c>
      <c r="BS147" s="57">
        <v>1.1816798666845974E-2</v>
      </c>
      <c r="BT147" s="57">
        <v>1.2102340895366777E-2</v>
      </c>
      <c r="BU147" s="52">
        <v>0</v>
      </c>
      <c r="BV147" s="57">
        <v>8.4520010139085989E-3</v>
      </c>
    </row>
    <row r="148" spans="1:74" s="31" customFormat="1" ht="18" customHeight="1">
      <c r="A148" s="31" t="s">
        <v>188</v>
      </c>
      <c r="B148" s="52" t="s">
        <v>218</v>
      </c>
      <c r="C148" s="52" t="s">
        <v>440</v>
      </c>
      <c r="D148" s="46">
        <v>40.327632999999999</v>
      </c>
      <c r="E148" s="31">
        <v>-99.047250000000005</v>
      </c>
      <c r="G148" s="55">
        <v>10.543699999999999</v>
      </c>
      <c r="H148" s="56">
        <v>641.85998500000005</v>
      </c>
      <c r="I148" s="31" t="s">
        <v>114</v>
      </c>
      <c r="J148" s="31">
        <v>0.02</v>
      </c>
      <c r="K148" s="31">
        <v>0.08</v>
      </c>
      <c r="X148" s="31" t="s">
        <v>1333</v>
      </c>
      <c r="AA148" s="57">
        <v>0.84687692596339936</v>
      </c>
      <c r="AB148" s="48">
        <v>33</v>
      </c>
      <c r="AC148" s="31" t="s">
        <v>516</v>
      </c>
      <c r="AD148" s="57">
        <v>31.074063663733806</v>
      </c>
      <c r="AE148" s="31" t="s">
        <v>1334</v>
      </c>
      <c r="AF148" s="57">
        <v>4.6494863901109049</v>
      </c>
      <c r="AG148" s="31" t="s">
        <v>1360</v>
      </c>
      <c r="AY148" s="52">
        <v>0</v>
      </c>
      <c r="AZ148" s="52">
        <v>0</v>
      </c>
      <c r="BA148" s="52">
        <v>0</v>
      </c>
      <c r="BB148" s="57">
        <v>1.7311578058664451E-3</v>
      </c>
      <c r="BC148" s="57">
        <v>2.6498870329046999E-3</v>
      </c>
      <c r="BD148" s="57">
        <v>5.6497595918123247E-3</v>
      </c>
      <c r="BE148" s="57">
        <v>4.7390458429226855E-3</v>
      </c>
      <c r="BF148" s="57">
        <v>9.6934266793910588E-3</v>
      </c>
      <c r="BG148" s="57">
        <v>7.2002720271341896E-3</v>
      </c>
      <c r="BH148" s="57">
        <v>1.6346784828011982E-2</v>
      </c>
      <c r="BI148" s="57">
        <v>1.2023279159138209E-2</v>
      </c>
      <c r="BJ148" s="57">
        <v>5.6385747876013068E-2</v>
      </c>
      <c r="BK148" s="57">
        <v>4.2306176494424162E-2</v>
      </c>
      <c r="BL148" s="57">
        <v>0.1503226737468209</v>
      </c>
      <c r="BM148" s="57">
        <v>2.8802307181059614E-2</v>
      </c>
      <c r="BN148" s="57">
        <v>0.15467878091811732</v>
      </c>
      <c r="BO148" s="57">
        <v>2.4972209077620419E-2</v>
      </c>
      <c r="BP148" s="57">
        <v>0.218193522835193</v>
      </c>
      <c r="BQ148" s="57">
        <v>1.9811702354143854E-2</v>
      </c>
      <c r="BR148" s="57">
        <v>6.8520408894521032E-2</v>
      </c>
      <c r="BS148" s="57">
        <v>8.2548958316250257E-3</v>
      </c>
      <c r="BT148" s="57">
        <v>8.7424777621389737E-3</v>
      </c>
      <c r="BU148" s="52">
        <v>0</v>
      </c>
      <c r="BV148" s="57">
        <v>5.8524100245404033E-3</v>
      </c>
    </row>
    <row r="149" spans="1:74" s="31" customFormat="1" ht="18" customHeight="1">
      <c r="A149" s="31" t="s">
        <v>188</v>
      </c>
      <c r="B149" s="52" t="s">
        <v>219</v>
      </c>
      <c r="C149" s="52" t="s">
        <v>441</v>
      </c>
      <c r="D149" s="46">
        <v>40.003999999999998</v>
      </c>
      <c r="E149" s="31">
        <v>-98.886633000000003</v>
      </c>
      <c r="G149" s="55">
        <v>10.8</v>
      </c>
      <c r="H149" s="56">
        <v>651.84997499999997</v>
      </c>
      <c r="I149" s="31" t="s">
        <v>114</v>
      </c>
      <c r="J149" s="31">
        <v>0.02</v>
      </c>
      <c r="K149" s="31">
        <v>0.08</v>
      </c>
      <c r="X149" s="31" t="s">
        <v>1333</v>
      </c>
      <c r="AA149" s="57">
        <v>0.76282676311562114</v>
      </c>
      <c r="AB149" s="48">
        <v>31</v>
      </c>
      <c r="AC149" s="31" t="s">
        <v>509</v>
      </c>
      <c r="AD149" s="57">
        <v>29.345138610351995</v>
      </c>
      <c r="AE149" s="31" t="s">
        <v>1334</v>
      </c>
      <c r="AF149" s="57">
        <v>3.8078443601096263</v>
      </c>
      <c r="AG149" s="31" t="s">
        <v>1360</v>
      </c>
      <c r="AY149" s="52">
        <v>0</v>
      </c>
      <c r="AZ149" s="52">
        <v>0</v>
      </c>
      <c r="BA149" s="57">
        <v>3.0872135917928891E-3</v>
      </c>
      <c r="BB149" s="57">
        <v>8.8290433780435669E-3</v>
      </c>
      <c r="BC149" s="57">
        <v>1.2563137138657834E-2</v>
      </c>
      <c r="BD149" s="57">
        <v>2.1901706168630967E-2</v>
      </c>
      <c r="BE149" s="57">
        <v>1.3024496425516311E-2</v>
      </c>
      <c r="BF149" s="57">
        <v>1.4797516011673057E-2</v>
      </c>
      <c r="BG149" s="57">
        <v>1.5660203689968285E-2</v>
      </c>
      <c r="BH149" s="57">
        <v>3.7936106251497015E-2</v>
      </c>
      <c r="BI149" s="57">
        <v>2.3309631872435489E-2</v>
      </c>
      <c r="BJ149" s="57">
        <v>0.12382501620808231</v>
      </c>
      <c r="BK149" s="57">
        <v>5.6872063465644489E-2</v>
      </c>
      <c r="BL149" s="57">
        <v>0.12112072995535685</v>
      </c>
      <c r="BM149" s="57">
        <v>1.8626982954116928E-2</v>
      </c>
      <c r="BN149" s="57">
        <v>0.15341739645705421</v>
      </c>
      <c r="BO149" s="57">
        <v>1.436449534075596E-2</v>
      </c>
      <c r="BP149" s="57">
        <v>7.9044108467366064E-2</v>
      </c>
      <c r="BQ149" s="57">
        <v>8.9614793574563246E-3</v>
      </c>
      <c r="BR149" s="57">
        <v>2.4922535416463627E-2</v>
      </c>
      <c r="BS149" s="52">
        <v>0</v>
      </c>
      <c r="BT149" s="57">
        <v>6.0018215705940131E-3</v>
      </c>
      <c r="BU149" s="52">
        <v>0</v>
      </c>
      <c r="BV149" s="57">
        <v>4.5610793945148834E-3</v>
      </c>
    </row>
    <row r="150" spans="1:74" s="31" customFormat="1" ht="18" customHeight="1">
      <c r="A150" s="31" t="s">
        <v>188</v>
      </c>
      <c r="B150" s="52" t="s">
        <v>220</v>
      </c>
      <c r="C150" s="52" t="s">
        <v>442</v>
      </c>
      <c r="D150" s="46">
        <v>39.943649999999998</v>
      </c>
      <c r="E150" s="31">
        <v>-98.859350000000006</v>
      </c>
      <c r="G150" s="55">
        <v>10.948699</v>
      </c>
      <c r="H150" s="56">
        <v>651.53002900000001</v>
      </c>
      <c r="I150" s="31" t="s">
        <v>114</v>
      </c>
      <c r="J150" s="31">
        <v>0.02</v>
      </c>
      <c r="K150" s="31">
        <v>0.08</v>
      </c>
      <c r="X150" s="31" t="s">
        <v>1333</v>
      </c>
      <c r="AA150" s="57">
        <v>4.4340199940371603</v>
      </c>
      <c r="AB150" s="48">
        <v>33</v>
      </c>
      <c r="AC150" s="31" t="s">
        <v>508</v>
      </c>
      <c r="AD150" s="57">
        <v>31.249386478405476</v>
      </c>
      <c r="AE150" s="31" t="s">
        <v>1334</v>
      </c>
      <c r="AF150" s="57">
        <v>6.4917466264983545</v>
      </c>
      <c r="AG150" s="31" t="s">
        <v>1360</v>
      </c>
      <c r="AY150" s="52">
        <v>0</v>
      </c>
      <c r="AZ150" s="57">
        <v>2.1109121427221458E-2</v>
      </c>
      <c r="BA150" s="57">
        <v>1.9093536302466768E-2</v>
      </c>
      <c r="BB150" s="57">
        <v>3.0689976166283151E-2</v>
      </c>
      <c r="BC150" s="57">
        <v>2.5058645690057214E-2</v>
      </c>
      <c r="BD150" s="57">
        <v>4.5048511343994957E-2</v>
      </c>
      <c r="BE150" s="57">
        <v>2.8388513172892354E-2</v>
      </c>
      <c r="BF150" s="57">
        <v>6.1952363595061219E-2</v>
      </c>
      <c r="BG150" s="57">
        <v>3.9680162679112695E-2</v>
      </c>
      <c r="BH150" s="57">
        <v>0.12675193258882073</v>
      </c>
      <c r="BI150" s="57">
        <v>7.5984075464137352E-2</v>
      </c>
      <c r="BJ150" s="57">
        <v>0.31935196068635363</v>
      </c>
      <c r="BK150" s="57">
        <v>0.11918568690891089</v>
      </c>
      <c r="BL150" s="57">
        <v>0.50760787221282599</v>
      </c>
      <c r="BM150" s="57">
        <v>7.9679044118007081E-2</v>
      </c>
      <c r="BN150" s="57">
        <v>0.83394756131868164</v>
      </c>
      <c r="BO150" s="57">
        <v>8.9970249935640387E-2</v>
      </c>
      <c r="BP150" s="57">
        <v>1.2918109100049364</v>
      </c>
      <c r="BQ150" s="57">
        <v>0.1173067697232076</v>
      </c>
      <c r="BR150" s="57">
        <v>0.54976505590995017</v>
      </c>
      <c r="BS150" s="57">
        <v>2.584532875198112E-2</v>
      </c>
      <c r="BT150" s="57">
        <v>2.5792716036617966E-2</v>
      </c>
      <c r="BU150" s="52">
        <v>0</v>
      </c>
      <c r="BV150" s="52">
        <v>0</v>
      </c>
    </row>
    <row r="151" spans="1:74" s="31" customFormat="1" ht="18" customHeight="1">
      <c r="A151" s="31" t="s">
        <v>188</v>
      </c>
      <c r="B151" s="52" t="s">
        <v>221</v>
      </c>
      <c r="C151" s="52" t="s">
        <v>443</v>
      </c>
      <c r="D151" s="46">
        <v>39.589717</v>
      </c>
      <c r="E151" s="31">
        <v>-98.746767000000006</v>
      </c>
      <c r="G151" s="55">
        <v>11.7658</v>
      </c>
      <c r="H151" s="56">
        <v>614.39001399999995</v>
      </c>
      <c r="I151" s="31" t="s">
        <v>114</v>
      </c>
      <c r="J151" s="31">
        <v>0.02</v>
      </c>
      <c r="K151" s="31">
        <v>0.08</v>
      </c>
      <c r="X151" s="31" t="s">
        <v>1333</v>
      </c>
      <c r="AA151" s="57">
        <v>2.6639890928886691</v>
      </c>
      <c r="AB151" s="48">
        <v>31</v>
      </c>
      <c r="AC151" s="31" t="s">
        <v>511</v>
      </c>
      <c r="AD151" s="57">
        <v>30.190839908472068</v>
      </c>
      <c r="AE151" s="31" t="s">
        <v>1334</v>
      </c>
      <c r="AF151" s="57">
        <v>5.071340127144393</v>
      </c>
      <c r="AG151" s="31" t="s">
        <v>1360</v>
      </c>
      <c r="AY151" s="52">
        <v>0</v>
      </c>
      <c r="AZ151" s="57">
        <v>1.1494998106548204E-2</v>
      </c>
      <c r="BA151" s="57">
        <v>8.3896919627062683E-3</v>
      </c>
      <c r="BB151" s="57">
        <v>1.6644969309842557E-2</v>
      </c>
      <c r="BC151" s="57">
        <v>2.2098873714218956E-2</v>
      </c>
      <c r="BD151" s="57">
        <v>3.4878396322342665E-2</v>
      </c>
      <c r="BE151" s="57">
        <v>2.6534049626525679E-2</v>
      </c>
      <c r="BF151" s="57">
        <v>4.4474363499063009E-2</v>
      </c>
      <c r="BG151" s="57">
        <v>5.5284999799334954E-2</v>
      </c>
      <c r="BH151" s="57">
        <v>0.15564491436768638</v>
      </c>
      <c r="BI151" s="57">
        <v>7.7379809541193834E-2</v>
      </c>
      <c r="BJ151" s="57">
        <v>0.31773968160522797</v>
      </c>
      <c r="BK151" s="57">
        <v>0.10606910929717467</v>
      </c>
      <c r="BL151" s="57">
        <v>0.37912538773016102</v>
      </c>
      <c r="BM151" s="57">
        <v>5.7161545631784952E-2</v>
      </c>
      <c r="BN151" s="57">
        <v>0.58158502556350944</v>
      </c>
      <c r="BO151" s="57">
        <v>4.6169762714503605E-2</v>
      </c>
      <c r="BP151" s="57">
        <v>0.42842789592808833</v>
      </c>
      <c r="BQ151" s="57">
        <v>4.0257840022914416E-2</v>
      </c>
      <c r="BR151" s="57">
        <v>0.20307621735637063</v>
      </c>
      <c r="BS151" s="57">
        <v>1.6420194187527989E-2</v>
      </c>
      <c r="BT151" s="57">
        <v>2.3295048036288287E-2</v>
      </c>
      <c r="BU151" s="52">
        <v>0</v>
      </c>
      <c r="BV151" s="57">
        <v>1.1836318565655474E-2</v>
      </c>
    </row>
    <row r="152" spans="1:74" s="31" customFormat="1" ht="18" customHeight="1">
      <c r="A152" s="31" t="s">
        <v>188</v>
      </c>
      <c r="B152" s="52" t="s">
        <v>222</v>
      </c>
      <c r="C152" s="52" t="s">
        <v>444</v>
      </c>
      <c r="D152" s="46">
        <v>39.235599999999998</v>
      </c>
      <c r="E152" s="31">
        <v>-98.805932999999996</v>
      </c>
      <c r="G152" s="55">
        <v>12.061699000000001</v>
      </c>
      <c r="H152" s="56">
        <v>674.92999199999997</v>
      </c>
      <c r="I152" s="31" t="s">
        <v>114</v>
      </c>
      <c r="J152" s="31">
        <v>0.02</v>
      </c>
      <c r="K152" s="31">
        <v>0.08</v>
      </c>
      <c r="X152" s="31" t="s">
        <v>1333</v>
      </c>
      <c r="AA152" s="57">
        <v>3.9223465742473214</v>
      </c>
      <c r="AB152" s="48">
        <v>31</v>
      </c>
      <c r="AC152" s="31" t="s">
        <v>513</v>
      </c>
      <c r="AD152" s="57">
        <v>30.2797969729654</v>
      </c>
      <c r="AE152" s="31" t="s">
        <v>1334</v>
      </c>
      <c r="AF152" s="57">
        <v>6.1387009247199007</v>
      </c>
      <c r="AG152" s="31" t="s">
        <v>1360</v>
      </c>
      <c r="AY152" s="52">
        <v>0</v>
      </c>
      <c r="AZ152" s="52">
        <v>0</v>
      </c>
      <c r="BA152" s="57">
        <v>9.53529628819824E-3</v>
      </c>
      <c r="BB152" s="57">
        <v>2.202002120940515E-2</v>
      </c>
      <c r="BC152" s="57">
        <v>2.6661533061372897E-2</v>
      </c>
      <c r="BD152" s="57">
        <v>3.9107575040524055E-2</v>
      </c>
      <c r="BE152" s="57">
        <v>3.527310649349942E-2</v>
      </c>
      <c r="BF152" s="57">
        <v>4.4758180359235636E-2</v>
      </c>
      <c r="BG152" s="57">
        <v>4.0537879035282484E-2</v>
      </c>
      <c r="BH152" s="57">
        <v>0.12655899493807157</v>
      </c>
      <c r="BI152" s="57">
        <v>8.1181183683809124E-2</v>
      </c>
      <c r="BJ152" s="57">
        <v>0.38259417884684033</v>
      </c>
      <c r="BK152" s="57">
        <v>0.15558795797372857</v>
      </c>
      <c r="BL152" s="57">
        <v>0.84238255959857289</v>
      </c>
      <c r="BM152" s="57">
        <v>9.6798071825927368E-2</v>
      </c>
      <c r="BN152" s="57">
        <v>1.0154744707095302</v>
      </c>
      <c r="BO152" s="57">
        <v>6.9797546513931302E-2</v>
      </c>
      <c r="BP152" s="57">
        <v>0.62729981301983084</v>
      </c>
      <c r="BQ152" s="57">
        <v>4.555096955196946E-2</v>
      </c>
      <c r="BR152" s="57">
        <v>0.21770513020103091</v>
      </c>
      <c r="BS152" s="57">
        <v>1.3119752001025439E-2</v>
      </c>
      <c r="BT152" s="57">
        <v>2.0300625350219662E-2</v>
      </c>
      <c r="BU152" s="52">
        <v>0</v>
      </c>
      <c r="BV152" s="57">
        <v>1.0101728545315941E-2</v>
      </c>
    </row>
    <row r="153" spans="1:74" s="31" customFormat="1" ht="18" customHeight="1">
      <c r="A153" s="31" t="s">
        <v>188</v>
      </c>
      <c r="B153" s="52" t="s">
        <v>223</v>
      </c>
      <c r="C153" s="52" t="s">
        <v>445</v>
      </c>
      <c r="D153" s="46">
        <v>38.681632999999998</v>
      </c>
      <c r="E153" s="31">
        <v>-98.876499999999993</v>
      </c>
      <c r="G153" s="55">
        <v>12.677099999999999</v>
      </c>
      <c r="H153" s="56">
        <v>653.20001200000002</v>
      </c>
      <c r="I153" s="31" t="s">
        <v>114</v>
      </c>
      <c r="J153" s="31">
        <v>0.02</v>
      </c>
      <c r="K153" s="31">
        <v>0.08</v>
      </c>
      <c r="X153" s="31" t="s">
        <v>1333</v>
      </c>
      <c r="AA153" s="57">
        <v>6.1951116955639618</v>
      </c>
      <c r="AB153" s="48">
        <v>31</v>
      </c>
      <c r="AC153" s="31" t="s">
        <v>511</v>
      </c>
      <c r="AD153" s="57">
        <v>30.665997854139107</v>
      </c>
      <c r="AE153" s="31" t="s">
        <v>1334</v>
      </c>
      <c r="AF153" s="57">
        <v>5.9570213268728676</v>
      </c>
      <c r="AG153" s="31" t="s">
        <v>1360</v>
      </c>
      <c r="AY153" s="52">
        <v>0</v>
      </c>
      <c r="AZ153" s="57">
        <v>1.5114485225476103E-2</v>
      </c>
      <c r="BA153" s="57">
        <v>1.0177885000289896E-2</v>
      </c>
      <c r="BB153" s="57">
        <v>1.4109106778131961E-2</v>
      </c>
      <c r="BC153" s="57">
        <v>2.2051397335071467E-2</v>
      </c>
      <c r="BD153" s="57">
        <v>3.7690960256443681E-2</v>
      </c>
      <c r="BE153" s="57">
        <v>2.8138844759224735E-2</v>
      </c>
      <c r="BF153" s="57">
        <v>5.3766588104796426E-2</v>
      </c>
      <c r="BG153" s="57">
        <v>6.8640494145105174E-2</v>
      </c>
      <c r="BH153" s="57">
        <v>0.25691253498132349</v>
      </c>
      <c r="BI153" s="57">
        <v>0.12573811881758154</v>
      </c>
      <c r="BJ153" s="57">
        <v>0.46452519311993223</v>
      </c>
      <c r="BK153" s="57">
        <v>0.16799314137067647</v>
      </c>
      <c r="BL153" s="57">
        <v>0.9397764701449981</v>
      </c>
      <c r="BM153" s="57">
        <v>0.22164843813056384</v>
      </c>
      <c r="BN153" s="57">
        <v>1.927636656478154</v>
      </c>
      <c r="BO153" s="57">
        <v>0.1226321491153059</v>
      </c>
      <c r="BP153" s="57">
        <v>1.0523196770341898</v>
      </c>
      <c r="BQ153" s="57">
        <v>9.2403654490271617E-2</v>
      </c>
      <c r="BR153" s="57">
        <v>0.43223582619391304</v>
      </c>
      <c r="BS153" s="57">
        <v>2.809687253052659E-2</v>
      </c>
      <c r="BT153" s="57">
        <v>4.5041624687668966E-2</v>
      </c>
      <c r="BU153" s="57">
        <v>1.8566503808685599E-2</v>
      </c>
      <c r="BV153" s="57">
        <v>2.9063970918665648E-2</v>
      </c>
    </row>
    <row r="154" spans="1:74" s="31" customFormat="1" ht="18" customHeight="1">
      <c r="A154" s="31" t="s">
        <v>188</v>
      </c>
      <c r="B154" s="52" t="s">
        <v>224</v>
      </c>
      <c r="C154" s="52" t="s">
        <v>446</v>
      </c>
      <c r="D154" s="46">
        <v>38.304867000000002</v>
      </c>
      <c r="E154" s="31">
        <v>-98.977532999999994</v>
      </c>
      <c r="G154" s="55">
        <v>12.841699</v>
      </c>
      <c r="H154" s="56">
        <v>651.25</v>
      </c>
      <c r="I154" s="31" t="s">
        <v>114</v>
      </c>
      <c r="J154" s="31">
        <v>0.02</v>
      </c>
      <c r="K154" s="31">
        <v>0.08</v>
      </c>
      <c r="X154" s="31" t="s">
        <v>1333</v>
      </c>
      <c r="AA154" s="57">
        <v>2.7776586107995529</v>
      </c>
      <c r="AB154" s="48">
        <v>31</v>
      </c>
      <c r="AC154" s="31" t="s">
        <v>514</v>
      </c>
      <c r="AD154" s="57">
        <v>30.910064106910678</v>
      </c>
      <c r="AE154" s="31" t="s">
        <v>1334</v>
      </c>
      <c r="AF154" s="57">
        <v>7.5430751168488328</v>
      </c>
      <c r="AG154" s="31" t="s">
        <v>1360</v>
      </c>
      <c r="AY154" s="52">
        <v>0</v>
      </c>
      <c r="AZ154" s="52">
        <v>0</v>
      </c>
      <c r="BA154" s="52">
        <v>0</v>
      </c>
      <c r="BB154" s="57">
        <v>4.9291894757135862E-3</v>
      </c>
      <c r="BC154" s="57">
        <v>9.1448324832205195E-3</v>
      </c>
      <c r="BD154" s="57">
        <v>1.9397654431323103E-2</v>
      </c>
      <c r="BE154" s="57">
        <v>1.6459750190241443E-2</v>
      </c>
      <c r="BF154" s="57">
        <v>2.4528420382432831E-2</v>
      </c>
      <c r="BG154" s="57">
        <v>1.8404918871116189E-2</v>
      </c>
      <c r="BH154" s="57">
        <v>6.0682044368382849E-2</v>
      </c>
      <c r="BI154" s="57">
        <v>3.2633419119726018E-2</v>
      </c>
      <c r="BJ154" s="57">
        <v>0.14800023561516476</v>
      </c>
      <c r="BK154" s="57">
        <v>7.3363576186715296E-2</v>
      </c>
      <c r="BL154" s="57">
        <v>0.44212739205075691</v>
      </c>
      <c r="BM154" s="57">
        <v>7.3934913689923998E-2</v>
      </c>
      <c r="BN154" s="57">
        <v>0.99531568568883533</v>
      </c>
      <c r="BO154" s="57">
        <v>5.8142957871689827E-2</v>
      </c>
      <c r="BP154" s="57">
        <v>0.54510043336724112</v>
      </c>
      <c r="BQ154" s="57">
        <v>3.4211517214309373E-2</v>
      </c>
      <c r="BR154" s="57">
        <v>0.17253616956633175</v>
      </c>
      <c r="BS154" s="57">
        <v>1.4471952189624748E-2</v>
      </c>
      <c r="BT154" s="57">
        <v>2.1801012525799787E-2</v>
      </c>
      <c r="BU154" s="52">
        <v>0</v>
      </c>
      <c r="BV154" s="57">
        <v>1.247253551100303E-2</v>
      </c>
    </row>
    <row r="155" spans="1:74" s="31" customFormat="1" ht="18" customHeight="1">
      <c r="A155" s="31" t="s">
        <v>188</v>
      </c>
      <c r="B155" s="52" t="s">
        <v>225</v>
      </c>
      <c r="C155" s="52" t="s">
        <v>447</v>
      </c>
      <c r="D155" s="46">
        <v>37.647917</v>
      </c>
      <c r="E155" s="31">
        <v>-98.978633000000002</v>
      </c>
      <c r="G155" s="55">
        <v>13.229599</v>
      </c>
      <c r="H155" s="56">
        <v>681.03997800000002</v>
      </c>
      <c r="I155" s="31" t="s">
        <v>114</v>
      </c>
      <c r="J155" s="31">
        <v>0.02</v>
      </c>
      <c r="K155" s="31">
        <v>0.08</v>
      </c>
      <c r="X155" s="31" t="s">
        <v>1333</v>
      </c>
      <c r="AA155" s="57">
        <v>0.95092754168953919</v>
      </c>
      <c r="AB155" s="48">
        <v>31</v>
      </c>
      <c r="AC155" s="31" t="s">
        <v>517</v>
      </c>
      <c r="AD155" s="57">
        <v>30.310612193015615</v>
      </c>
      <c r="AE155" s="31" t="s">
        <v>1334</v>
      </c>
      <c r="AF155" s="57">
        <v>5.2727912005561688</v>
      </c>
      <c r="AG155" s="31" t="s">
        <v>1360</v>
      </c>
      <c r="AY155" s="52">
        <v>0</v>
      </c>
      <c r="AZ155" s="52">
        <v>0</v>
      </c>
      <c r="BA155" s="57">
        <v>1.5062646474113038E-3</v>
      </c>
      <c r="BB155" s="57">
        <v>4.0020354717734451E-3</v>
      </c>
      <c r="BC155" s="57">
        <v>8.9721216999394844E-3</v>
      </c>
      <c r="BD155" s="57">
        <v>1.4093344071157679E-2</v>
      </c>
      <c r="BE155" s="57">
        <v>1.2675335108611352E-2</v>
      </c>
      <c r="BF155" s="57">
        <v>1.7285318726253641E-2</v>
      </c>
      <c r="BG155" s="57">
        <v>1.2212966496066714E-2</v>
      </c>
      <c r="BH155" s="57">
        <v>2.8918813046860722E-2</v>
      </c>
      <c r="BI155" s="57">
        <v>1.5585107519960379E-2</v>
      </c>
      <c r="BJ155" s="57">
        <v>6.8225556256248487E-2</v>
      </c>
      <c r="BK155" s="57">
        <v>2.7644258241716044E-2</v>
      </c>
      <c r="BL155" s="57">
        <v>0.16873969380553719</v>
      </c>
      <c r="BM155" s="57">
        <v>2.8554912613453186E-2</v>
      </c>
      <c r="BN155" s="57">
        <v>0.28353036934860054</v>
      </c>
      <c r="BO155" s="57">
        <v>3.0084918848348942E-2</v>
      </c>
      <c r="BP155" s="57">
        <v>0.17063921497362985</v>
      </c>
      <c r="BQ155" s="57">
        <v>1.1537956590512375E-2</v>
      </c>
      <c r="BR155" s="57">
        <v>2.6518175680874237E-2</v>
      </c>
      <c r="BS155" s="57">
        <v>5.5528878473731034E-3</v>
      </c>
      <c r="BT155" s="57">
        <v>6.5803177022878056E-3</v>
      </c>
      <c r="BU155" s="57">
        <v>3.9904161928363702E-3</v>
      </c>
      <c r="BV155" s="57">
        <v>4.0775568000862954E-3</v>
      </c>
    </row>
    <row r="156" spans="1:74" s="31" customFormat="1" ht="18" customHeight="1">
      <c r="A156" s="31" t="s">
        <v>188</v>
      </c>
      <c r="B156" s="52" t="s">
        <v>226</v>
      </c>
      <c r="C156" s="52" t="s">
        <v>448</v>
      </c>
      <c r="D156" s="46">
        <v>37.733066999999998</v>
      </c>
      <c r="E156" s="31">
        <v>-98.997183000000007</v>
      </c>
      <c r="G156" s="55">
        <v>13.194599999999999</v>
      </c>
      <c r="H156" s="56">
        <v>669.59997499999997</v>
      </c>
      <c r="I156" s="31" t="s">
        <v>114</v>
      </c>
      <c r="J156" s="31">
        <v>0.02</v>
      </c>
      <c r="K156" s="31">
        <v>0.08</v>
      </c>
      <c r="X156" s="31" t="s">
        <v>1333</v>
      </c>
      <c r="AA156" s="57">
        <v>0.51888224631062951</v>
      </c>
      <c r="AB156" s="48">
        <v>31</v>
      </c>
      <c r="AC156" s="31" t="s">
        <v>518</v>
      </c>
      <c r="AD156" s="57">
        <v>30.425220417303844</v>
      </c>
      <c r="AE156" s="31" t="s">
        <v>1334</v>
      </c>
      <c r="AF156" s="57">
        <v>4.8042922606298166</v>
      </c>
      <c r="AG156" s="31" t="s">
        <v>1360</v>
      </c>
      <c r="AY156" s="52">
        <v>0</v>
      </c>
      <c r="AZ156" s="52">
        <v>0</v>
      </c>
      <c r="BA156" s="52">
        <v>0</v>
      </c>
      <c r="BB156" s="52">
        <v>0</v>
      </c>
      <c r="BC156" s="57">
        <v>2.809161447555351E-3</v>
      </c>
      <c r="BD156" s="57">
        <v>5.9600428918412558E-3</v>
      </c>
      <c r="BE156" s="57">
        <v>5.4809000055713181E-3</v>
      </c>
      <c r="BF156" s="57">
        <v>8.0760315143940803E-3</v>
      </c>
      <c r="BG156" s="57">
        <v>9.2399970708566693E-3</v>
      </c>
      <c r="BH156" s="57">
        <v>3.3662425353550698E-2</v>
      </c>
      <c r="BI156" s="57">
        <v>1.2319262239294665E-2</v>
      </c>
      <c r="BJ156" s="57">
        <v>3.9967285680839251E-2</v>
      </c>
      <c r="BK156" s="57">
        <v>1.5053161711507116E-2</v>
      </c>
      <c r="BL156" s="57">
        <v>7.0615218598707952E-2</v>
      </c>
      <c r="BM156" s="57">
        <v>1.615966274997914E-2</v>
      </c>
      <c r="BN156" s="57">
        <v>0.13200402842022091</v>
      </c>
      <c r="BO156" s="57">
        <v>2.0134648601990948E-2</v>
      </c>
      <c r="BP156" s="57">
        <v>9.9883774092356881E-2</v>
      </c>
      <c r="BQ156" s="57">
        <v>9.6676290396228281E-3</v>
      </c>
      <c r="BR156" s="57">
        <v>2.6786553316750058E-2</v>
      </c>
      <c r="BS156" s="52">
        <v>0</v>
      </c>
      <c r="BT156" s="57">
        <v>7.0732814632988635E-3</v>
      </c>
      <c r="BU156" s="52">
        <v>0</v>
      </c>
      <c r="BV156" s="57">
        <v>3.9891821122915935E-3</v>
      </c>
    </row>
    <row r="157" spans="1:74" s="31" customFormat="1" ht="18" customHeight="1">
      <c r="A157" s="31" t="s">
        <v>188</v>
      </c>
      <c r="B157" s="52" t="s">
        <v>227</v>
      </c>
      <c r="C157" s="52" t="s">
        <v>449</v>
      </c>
      <c r="D157" s="46">
        <v>37.625067000000001</v>
      </c>
      <c r="E157" s="31">
        <v>-99.014217000000002</v>
      </c>
      <c r="G157" s="55">
        <v>13.2067</v>
      </c>
      <c r="H157" s="56">
        <v>678.78997800000002</v>
      </c>
      <c r="I157" s="31" t="s">
        <v>114</v>
      </c>
      <c r="J157" s="31">
        <v>0.02</v>
      </c>
      <c r="K157" s="31">
        <v>0.08</v>
      </c>
      <c r="X157" s="31" t="s">
        <v>1333</v>
      </c>
      <c r="AA157" s="57">
        <v>1.2064849984136676</v>
      </c>
      <c r="AB157" s="48">
        <v>31</v>
      </c>
      <c r="AC157" s="31" t="s">
        <v>514</v>
      </c>
      <c r="AD157" s="57">
        <v>30.208380060548425</v>
      </c>
      <c r="AE157" s="31" t="s">
        <v>1334</v>
      </c>
      <c r="AF157" s="57">
        <v>4.9427097682610528</v>
      </c>
      <c r="AG157" s="31" t="s">
        <v>1360</v>
      </c>
      <c r="AY157" s="52">
        <v>0</v>
      </c>
      <c r="AZ157" s="52">
        <v>0</v>
      </c>
      <c r="BA157" s="57">
        <v>3.6507917387733724E-3</v>
      </c>
      <c r="BB157" s="57">
        <v>4.0153926765029166E-3</v>
      </c>
      <c r="BC157" s="57">
        <v>7.9339285011509643E-3</v>
      </c>
      <c r="BD157" s="57">
        <v>1.0680685592873707E-2</v>
      </c>
      <c r="BE157" s="57">
        <v>7.9075372242651508E-3</v>
      </c>
      <c r="BF157" s="57">
        <v>1.7416757632889832E-2</v>
      </c>
      <c r="BG157" s="57">
        <v>2.1605222916667409E-2</v>
      </c>
      <c r="BH157" s="57">
        <v>6.9598432676075975E-2</v>
      </c>
      <c r="BI157" s="57">
        <v>3.3990745291986334E-2</v>
      </c>
      <c r="BJ157" s="57">
        <v>0.11481129341503618</v>
      </c>
      <c r="BK157" s="57">
        <v>4.8039027317852465E-2</v>
      </c>
      <c r="BL157" s="57">
        <v>0.19124505363407271</v>
      </c>
      <c r="BM157" s="57">
        <v>3.3518222500225833E-2</v>
      </c>
      <c r="BN157" s="57">
        <v>0.33535753192941703</v>
      </c>
      <c r="BO157" s="57">
        <v>2.8460882068551647E-2</v>
      </c>
      <c r="BP157" s="57">
        <v>0.17940834598855537</v>
      </c>
      <c r="BQ157" s="57">
        <v>1.6042447787122997E-2</v>
      </c>
      <c r="BR157" s="57">
        <v>4.9502400623436991E-2</v>
      </c>
      <c r="BS157" s="57">
        <v>9.1585436515276251E-3</v>
      </c>
      <c r="BT157" s="57">
        <v>1.4954484036810182E-2</v>
      </c>
      <c r="BU157" s="52">
        <v>0</v>
      </c>
      <c r="BV157" s="57">
        <v>9.1872712098728347E-3</v>
      </c>
    </row>
    <row r="158" spans="1:74" s="31" customFormat="1" ht="18" customHeight="1">
      <c r="A158" s="31" t="s">
        <v>188</v>
      </c>
      <c r="B158" s="52" t="s">
        <v>228</v>
      </c>
      <c r="C158" s="52" t="s">
        <v>450</v>
      </c>
      <c r="D158" s="46">
        <v>37.459850000000003</v>
      </c>
      <c r="E158" s="31">
        <v>-98.922183000000004</v>
      </c>
      <c r="G158" s="55">
        <v>13.5754</v>
      </c>
      <c r="H158" s="56">
        <v>732.36999500000002</v>
      </c>
      <c r="I158" s="31" t="s">
        <v>114</v>
      </c>
      <c r="J158" s="31">
        <v>0.02</v>
      </c>
      <c r="K158" s="31">
        <v>0.08</v>
      </c>
      <c r="X158" s="31" t="s">
        <v>1333</v>
      </c>
      <c r="AA158" s="57">
        <v>1.3177626664342226</v>
      </c>
      <c r="AB158" s="48">
        <v>31</v>
      </c>
      <c r="AC158" s="31" t="s">
        <v>514</v>
      </c>
      <c r="AD158" s="57">
        <v>30.379038940542536</v>
      </c>
      <c r="AE158" s="31" t="s">
        <v>1334</v>
      </c>
      <c r="AF158" s="57">
        <v>5.1530661774279691</v>
      </c>
      <c r="AG158" s="31" t="s">
        <v>1360</v>
      </c>
      <c r="AY158" s="52">
        <v>0</v>
      </c>
      <c r="AZ158" s="52">
        <v>0</v>
      </c>
      <c r="BA158" s="57">
        <v>2.1884011382474898E-3</v>
      </c>
      <c r="BB158" s="57">
        <v>4.4139515403744571E-3</v>
      </c>
      <c r="BC158" s="57">
        <v>1.130621734569451E-2</v>
      </c>
      <c r="BD158" s="57">
        <v>1.3305597688464421E-2</v>
      </c>
      <c r="BE158" s="57">
        <v>1.2006936242962575E-2</v>
      </c>
      <c r="BF158" s="57">
        <v>2.914468394694944E-2</v>
      </c>
      <c r="BG158" s="57">
        <v>2.3867172751497096E-2</v>
      </c>
      <c r="BH158" s="57">
        <v>7.1129089477624058E-2</v>
      </c>
      <c r="BI158" s="57">
        <v>3.9214557862010876E-2</v>
      </c>
      <c r="BJ158" s="57">
        <v>0.13296130347175017</v>
      </c>
      <c r="BK158" s="57">
        <v>4.0541937309729416E-2</v>
      </c>
      <c r="BL158" s="57">
        <v>0.16094487030857454</v>
      </c>
      <c r="BM158" s="57">
        <v>3.7117617041371724E-2</v>
      </c>
      <c r="BN158" s="57">
        <v>0.32161396338076137</v>
      </c>
      <c r="BO158" s="57">
        <v>3.4785487113735684E-2</v>
      </c>
      <c r="BP158" s="57">
        <v>0.26426750546193589</v>
      </c>
      <c r="BQ158" s="57">
        <v>2.2010897777158953E-2</v>
      </c>
      <c r="BR158" s="57">
        <v>7.7972271630640355E-2</v>
      </c>
      <c r="BS158" s="52">
        <v>0</v>
      </c>
      <c r="BT158" s="57">
        <v>1.1251266707271586E-2</v>
      </c>
      <c r="BU158" s="52">
        <v>0</v>
      </c>
      <c r="BV158" s="57">
        <v>7.7189382374681335E-3</v>
      </c>
    </row>
    <row r="159" spans="1:74" s="31" customFormat="1" ht="18" customHeight="1">
      <c r="A159" s="31" t="s">
        <v>188</v>
      </c>
      <c r="B159" s="52" t="s">
        <v>229</v>
      </c>
      <c r="C159" s="52" t="s">
        <v>451</v>
      </c>
      <c r="D159" s="46">
        <v>36.697249999999997</v>
      </c>
      <c r="E159" s="31">
        <v>-99.143833000000001</v>
      </c>
      <c r="G159" s="55">
        <v>14.56</v>
      </c>
      <c r="H159" s="56">
        <v>679.88000399999999</v>
      </c>
      <c r="I159" s="31" t="s">
        <v>114</v>
      </c>
      <c r="J159" s="31">
        <v>0.02</v>
      </c>
      <c r="K159" s="31">
        <v>0.08</v>
      </c>
      <c r="X159" s="31" t="s">
        <v>1333</v>
      </c>
      <c r="AA159" s="57">
        <v>0.36526992113811652</v>
      </c>
      <c r="AB159" s="60">
        <v>39</v>
      </c>
      <c r="AC159" s="31" t="s">
        <v>513</v>
      </c>
      <c r="AD159" s="57">
        <v>31.79974885679114</v>
      </c>
      <c r="AE159" s="31" t="s">
        <v>1334</v>
      </c>
      <c r="AF159" s="57">
        <v>2.3806327395734641</v>
      </c>
      <c r="AG159" s="31" t="s">
        <v>1360</v>
      </c>
      <c r="AY159" s="52">
        <v>0</v>
      </c>
      <c r="AZ159" s="52">
        <v>0</v>
      </c>
      <c r="BA159" s="57">
        <v>2.1160125858034041E-3</v>
      </c>
      <c r="BB159" s="57">
        <v>3.102544898441471E-3</v>
      </c>
      <c r="BC159" s="57">
        <v>4.800541363857584E-3</v>
      </c>
      <c r="BD159" s="57">
        <v>7.5042221062980733E-3</v>
      </c>
      <c r="BE159" s="57">
        <v>6.8474806524526123E-3</v>
      </c>
      <c r="BF159" s="57">
        <v>8.0612018430941904E-3</v>
      </c>
      <c r="BG159" s="57">
        <v>1.1658468562443819E-2</v>
      </c>
      <c r="BH159" s="57">
        <v>3.0997907377403586E-2</v>
      </c>
      <c r="BI159" s="57">
        <v>1.5197132218072524E-2</v>
      </c>
      <c r="BJ159" s="57">
        <v>3.2527065520108436E-2</v>
      </c>
      <c r="BK159" s="57">
        <v>9.7775024626359716E-3</v>
      </c>
      <c r="BL159" s="57">
        <v>1.6577101102068916E-2</v>
      </c>
      <c r="BM159" s="57">
        <v>7.062441818463305E-3</v>
      </c>
      <c r="BN159" s="57">
        <v>2.0409423210835421E-2</v>
      </c>
      <c r="BO159" s="57">
        <v>7.8518060023845416E-3</v>
      </c>
      <c r="BP159" s="57">
        <v>3.0138573419213117E-2</v>
      </c>
      <c r="BQ159" s="57">
        <v>1.0626969482195305E-2</v>
      </c>
      <c r="BR159" s="57">
        <v>3.5897963739351745E-2</v>
      </c>
      <c r="BS159" s="57">
        <v>1.1531369339384676E-2</v>
      </c>
      <c r="BT159" s="57">
        <v>2.770656508373413E-2</v>
      </c>
      <c r="BU159" s="57">
        <v>1.4363373409084884E-2</v>
      </c>
      <c r="BV159" s="57">
        <v>3.9787039397426407E-2</v>
      </c>
    </row>
    <row r="160" spans="1:74" s="31" customFormat="1" ht="18" customHeight="1">
      <c r="A160" s="31" t="s">
        <v>188</v>
      </c>
      <c r="B160" s="52" t="s">
        <v>230</v>
      </c>
      <c r="C160" s="52" t="s">
        <v>452</v>
      </c>
      <c r="D160" s="46">
        <v>36.834432999999997</v>
      </c>
      <c r="E160" s="52">
        <v>-99.114467000000005</v>
      </c>
      <c r="G160" s="55">
        <v>14.465399</v>
      </c>
      <c r="H160" s="56">
        <v>679.38000399999999</v>
      </c>
      <c r="I160" s="31" t="s">
        <v>114</v>
      </c>
      <c r="J160" s="31">
        <v>0.02</v>
      </c>
      <c r="K160" s="31">
        <v>0.08</v>
      </c>
      <c r="X160" s="31" t="s">
        <v>1333</v>
      </c>
      <c r="AA160" s="57">
        <v>4.1640414827313217</v>
      </c>
      <c r="AB160" s="48">
        <v>31</v>
      </c>
      <c r="AC160" s="31" t="s">
        <v>512</v>
      </c>
      <c r="AD160" s="57">
        <v>30.177708012204061</v>
      </c>
      <c r="AE160" s="31" t="s">
        <v>1334</v>
      </c>
      <c r="AF160" s="57">
        <v>7.6869887547504954</v>
      </c>
      <c r="AG160" s="31" t="s">
        <v>1360</v>
      </c>
      <c r="AY160" s="52">
        <v>0</v>
      </c>
      <c r="AZ160" s="52">
        <v>0</v>
      </c>
      <c r="BA160" s="57">
        <v>4.5291747360581575E-3</v>
      </c>
      <c r="BB160" s="57">
        <v>7.9526554740754225E-3</v>
      </c>
      <c r="BC160" s="57">
        <v>1.7052953830052588E-2</v>
      </c>
      <c r="BD160" s="57">
        <v>3.0283591171845984E-2</v>
      </c>
      <c r="BE160" s="57">
        <v>2.0018450405996788E-2</v>
      </c>
      <c r="BF160" s="57">
        <v>4.5252715958323662E-2</v>
      </c>
      <c r="BG160" s="57">
        <v>3.1486768676780651E-2</v>
      </c>
      <c r="BH160" s="57">
        <v>0.12213491925140309</v>
      </c>
      <c r="BI160" s="57">
        <v>5.7312010561226569E-2</v>
      </c>
      <c r="BJ160" s="57">
        <v>0.29399681634181402</v>
      </c>
      <c r="BK160" s="57">
        <v>0.10484235888133969</v>
      </c>
      <c r="BL160" s="57">
        <v>1.2092583654462206</v>
      </c>
      <c r="BM160" s="57">
        <v>0.10140678848111251</v>
      </c>
      <c r="BN160" s="57">
        <v>1.2355524899253936</v>
      </c>
      <c r="BO160" s="57">
        <v>8.303144342290486E-2</v>
      </c>
      <c r="BP160" s="57">
        <v>0.53853494942045876</v>
      </c>
      <c r="BQ160" s="57">
        <v>3.9875853751182105E-2</v>
      </c>
      <c r="BR160" s="57">
        <v>0.12697650705534122</v>
      </c>
      <c r="BS160" s="57">
        <v>2.105781706317841E-2</v>
      </c>
      <c r="BT160" s="57">
        <v>3.9626123895422444E-2</v>
      </c>
      <c r="BU160" s="57">
        <v>1.4026419180974775E-2</v>
      </c>
      <c r="BV160" s="57">
        <v>1.9832309800215893E-2</v>
      </c>
    </row>
    <row r="161" spans="1:74" s="31" customFormat="1" ht="18" customHeight="1">
      <c r="A161" s="31" t="s">
        <v>188</v>
      </c>
      <c r="B161" s="52" t="s">
        <v>231</v>
      </c>
      <c r="C161" s="52" t="s">
        <v>453</v>
      </c>
      <c r="D161" s="46">
        <v>36.531199999999998</v>
      </c>
      <c r="E161" s="52">
        <v>-98.880533</v>
      </c>
      <c r="G161" s="55">
        <v>14.8521</v>
      </c>
      <c r="H161" s="56">
        <v>701.5</v>
      </c>
      <c r="I161" s="31" t="s">
        <v>114</v>
      </c>
      <c r="J161" s="31">
        <v>0.02</v>
      </c>
      <c r="K161" s="31">
        <v>0.08</v>
      </c>
      <c r="X161" s="31" t="s">
        <v>1333</v>
      </c>
      <c r="AA161" s="57">
        <v>0.59415710209406836</v>
      </c>
      <c r="AB161" s="48">
        <v>31</v>
      </c>
      <c r="AC161" s="31" t="s">
        <v>517</v>
      </c>
      <c r="AD161" s="57">
        <v>30.219918096212492</v>
      </c>
      <c r="AE161" s="31" t="s">
        <v>1334</v>
      </c>
      <c r="AF161" s="57">
        <v>4.7544901597799774</v>
      </c>
      <c r="AG161" s="31" t="s">
        <v>1360</v>
      </c>
      <c r="AY161" s="52">
        <v>0</v>
      </c>
      <c r="AZ161" s="52">
        <v>0</v>
      </c>
      <c r="BA161" s="57">
        <v>1.5911717081703645E-3</v>
      </c>
      <c r="BB161" s="57">
        <v>2.5814906016292886E-3</v>
      </c>
      <c r="BC161" s="57">
        <v>6.8340695338454677E-3</v>
      </c>
      <c r="BD161" s="57">
        <v>8.7816643149460395E-3</v>
      </c>
      <c r="BE161" s="57">
        <v>6.6413337382223124E-3</v>
      </c>
      <c r="BF161" s="57">
        <v>8.1076045176856817E-3</v>
      </c>
      <c r="BG161" s="57">
        <v>8.4523313932325633E-3</v>
      </c>
      <c r="BH161" s="57">
        <v>2.833886278517277E-2</v>
      </c>
      <c r="BI161" s="57">
        <v>1.4702123071212138E-2</v>
      </c>
      <c r="BJ161" s="57">
        <v>4.8863957996666041E-2</v>
      </c>
      <c r="BK161" s="57">
        <v>1.7843279220752191E-2</v>
      </c>
      <c r="BL161" s="57">
        <v>0.12121704762776433</v>
      </c>
      <c r="BM161" s="57">
        <v>1.9797295301654805E-2</v>
      </c>
      <c r="BN161" s="57">
        <v>0.13408402953642817</v>
      </c>
      <c r="BO161" s="57">
        <v>1.653532251324253E-2</v>
      </c>
      <c r="BP161" s="57">
        <v>8.9900832285199697E-2</v>
      </c>
      <c r="BQ161" s="57">
        <v>1.0654019467417238E-2</v>
      </c>
      <c r="BR161" s="57">
        <v>3.2792950874873959E-2</v>
      </c>
      <c r="BS161" s="57">
        <v>5.6055975949563155E-3</v>
      </c>
      <c r="BT161" s="57">
        <v>6.8731274076025894E-3</v>
      </c>
      <c r="BU161" s="52">
        <v>0</v>
      </c>
      <c r="BV161" s="57">
        <v>3.9589906033937533E-3</v>
      </c>
    </row>
    <row r="162" spans="1:74" s="31" customFormat="1" ht="18" customHeight="1">
      <c r="A162" s="31" t="s">
        <v>188</v>
      </c>
      <c r="B162" s="52" t="s">
        <v>232</v>
      </c>
      <c r="C162" s="52" t="s">
        <v>454</v>
      </c>
      <c r="D162" s="46">
        <v>36.217533000000003</v>
      </c>
      <c r="E162" s="31">
        <v>-99.209666999999996</v>
      </c>
      <c r="G162" s="55">
        <v>14.407500000000001</v>
      </c>
      <c r="H162" s="56">
        <v>673.23999000000003</v>
      </c>
      <c r="I162" s="31" t="s">
        <v>114</v>
      </c>
      <c r="J162" s="31">
        <v>0.02</v>
      </c>
      <c r="K162" s="31">
        <v>0.08</v>
      </c>
      <c r="X162" s="31" t="s">
        <v>1333</v>
      </c>
      <c r="AA162" s="57">
        <v>5.7389927345890879</v>
      </c>
      <c r="AB162" s="48">
        <v>33</v>
      </c>
      <c r="AC162" s="31" t="s">
        <v>512</v>
      </c>
      <c r="AD162" s="57">
        <v>32.177180944263547</v>
      </c>
      <c r="AE162" s="31" t="s">
        <v>1334</v>
      </c>
      <c r="AF162" s="57">
        <v>6.8760977717539653</v>
      </c>
      <c r="AG162" s="31" t="s">
        <v>1360</v>
      </c>
      <c r="AY162" s="52">
        <v>0</v>
      </c>
      <c r="AZ162" s="52">
        <v>0</v>
      </c>
      <c r="BA162" s="52">
        <v>0</v>
      </c>
      <c r="BB162" s="57">
        <v>1.2994365531028791E-2</v>
      </c>
      <c r="BC162" s="57">
        <v>1.3396654397010734E-2</v>
      </c>
      <c r="BD162" s="57">
        <v>2.1461940835244057E-2</v>
      </c>
      <c r="BE162" s="57">
        <v>2.2504694734961625E-2</v>
      </c>
      <c r="BF162" s="57">
        <v>4.7318937003755612E-2</v>
      </c>
      <c r="BG162" s="57">
        <v>3.8597296971037663E-2</v>
      </c>
      <c r="BH162" s="57">
        <v>0.12034164539993046</v>
      </c>
      <c r="BI162" s="57">
        <v>7.518282776839541E-2</v>
      </c>
      <c r="BJ162" s="57">
        <v>0.26271822880258294</v>
      </c>
      <c r="BK162" s="57">
        <v>9.5641271018922863E-2</v>
      </c>
      <c r="BL162" s="57">
        <v>0.46791617710348388</v>
      </c>
      <c r="BM162" s="57">
        <v>9.5108652624506226E-2</v>
      </c>
      <c r="BN162" s="57">
        <v>0.80349806628034559</v>
      </c>
      <c r="BO162" s="57">
        <v>0.1370686666934007</v>
      </c>
      <c r="BP162" s="57">
        <v>2.0548727030631606</v>
      </c>
      <c r="BQ162" s="57">
        <v>0.20790119103777327</v>
      </c>
      <c r="BR162" s="57">
        <v>1.128261678493542</v>
      </c>
      <c r="BS162" s="57">
        <v>5.0342562425193686E-2</v>
      </c>
      <c r="BT162" s="57">
        <v>5.8677452111274217E-2</v>
      </c>
      <c r="BU162" s="52">
        <v>0</v>
      </c>
      <c r="BV162" s="57">
        <v>2.5187722293536399E-2</v>
      </c>
    </row>
    <row r="163" spans="1:74" s="31" customFormat="1" ht="18" customHeight="1">
      <c r="A163" s="31" t="s">
        <v>188</v>
      </c>
      <c r="B163" s="52" t="s">
        <v>233</v>
      </c>
      <c r="C163" s="52" t="s">
        <v>455</v>
      </c>
      <c r="D163" s="46">
        <v>35.957366999999998</v>
      </c>
      <c r="E163" s="31">
        <v>-99.292666999999994</v>
      </c>
      <c r="G163" s="55">
        <v>14.625399</v>
      </c>
      <c r="H163" s="56">
        <v>686.97997999999995</v>
      </c>
      <c r="I163" s="31" t="s">
        <v>114</v>
      </c>
      <c r="J163" s="31">
        <v>0.02</v>
      </c>
      <c r="K163" s="31">
        <v>0.08</v>
      </c>
      <c r="X163" s="31" t="s">
        <v>1333</v>
      </c>
      <c r="AA163" s="57">
        <v>8.7561698949235733</v>
      </c>
      <c r="AB163" s="48">
        <v>33</v>
      </c>
      <c r="AC163" s="31" t="s">
        <v>513</v>
      </c>
      <c r="AD163" s="57">
        <v>31.849310998452175</v>
      </c>
      <c r="AE163" s="31" t="s">
        <v>1334</v>
      </c>
      <c r="AF163" s="57">
        <v>8.7554502325790864</v>
      </c>
      <c r="AG163" s="31" t="s">
        <v>1360</v>
      </c>
      <c r="AY163" s="52">
        <v>0</v>
      </c>
      <c r="AZ163" s="52">
        <v>0</v>
      </c>
      <c r="BA163" s="57">
        <v>7.4911204011563117E-3</v>
      </c>
      <c r="BB163" s="57">
        <v>9.8536186278552085E-3</v>
      </c>
      <c r="BC163" s="57">
        <v>1.8522071141784564E-2</v>
      </c>
      <c r="BD163" s="57">
        <v>2.6777473505386156E-2</v>
      </c>
      <c r="BE163" s="57">
        <v>2.2157376209218503E-2</v>
      </c>
      <c r="BF163" s="57">
        <v>5.553169032580961E-2</v>
      </c>
      <c r="BG163" s="57">
        <v>3.7820617898993339E-2</v>
      </c>
      <c r="BH163" s="57">
        <v>0.14453506624348425</v>
      </c>
      <c r="BI163" s="57">
        <v>6.8188943490078799E-2</v>
      </c>
      <c r="BJ163" s="57">
        <v>0.28880627328530167</v>
      </c>
      <c r="BK163" s="57">
        <v>0.10458829829330236</v>
      </c>
      <c r="BL163" s="57">
        <v>1.1617960670117384</v>
      </c>
      <c r="BM163" s="57">
        <v>0.1510520770954856</v>
      </c>
      <c r="BN163" s="57">
        <v>1.8944266362507953</v>
      </c>
      <c r="BO163" s="57">
        <v>0.20650111770182572</v>
      </c>
      <c r="BP163" s="57">
        <v>2.7798246956155723</v>
      </c>
      <c r="BQ163" s="57">
        <v>0.24519224731913161</v>
      </c>
      <c r="BR163" s="57">
        <v>1.3830091449728046</v>
      </c>
      <c r="BS163" s="57">
        <v>5.5746667276256587E-2</v>
      </c>
      <c r="BT163" s="57">
        <v>6.9558239935713306E-2</v>
      </c>
      <c r="BU163" s="52">
        <v>0</v>
      </c>
      <c r="BV163" s="57">
        <v>2.4790452321878504E-2</v>
      </c>
    </row>
    <row r="164" spans="1:74" s="31" customFormat="1" ht="18" customHeight="1">
      <c r="A164" s="31" t="s">
        <v>188</v>
      </c>
      <c r="B164" s="52" t="s">
        <v>234</v>
      </c>
      <c r="C164" s="52" t="s">
        <v>456</v>
      </c>
      <c r="D164" s="46">
        <v>35.751983000000003</v>
      </c>
      <c r="E164" s="31">
        <v>-99.721182999999996</v>
      </c>
      <c r="G164" s="55">
        <v>14.874599999999999</v>
      </c>
      <c r="H164" s="56">
        <v>670.19000200000005</v>
      </c>
      <c r="I164" s="31" t="s">
        <v>114</v>
      </c>
      <c r="J164" s="31">
        <v>0.02</v>
      </c>
      <c r="K164" s="31">
        <v>0.08</v>
      </c>
      <c r="X164" s="31" t="s">
        <v>1333</v>
      </c>
      <c r="AA164" s="57">
        <v>3.4083191243848376</v>
      </c>
      <c r="AB164" s="48">
        <v>33</v>
      </c>
      <c r="AC164" s="31" t="s">
        <v>512</v>
      </c>
      <c r="AD164" s="57">
        <v>30.861251193806172</v>
      </c>
      <c r="AE164" s="31" t="s">
        <v>1334</v>
      </c>
      <c r="AF164" s="57">
        <v>6.7260404672674436</v>
      </c>
      <c r="AG164" s="31" t="s">
        <v>1360</v>
      </c>
      <c r="AY164" s="52">
        <v>0</v>
      </c>
      <c r="AZ164" s="52">
        <v>0</v>
      </c>
      <c r="BA164" s="52">
        <v>0</v>
      </c>
      <c r="BB164" s="57">
        <v>5.2929165943036358E-3</v>
      </c>
      <c r="BC164" s="57">
        <v>9.0609995792164579E-3</v>
      </c>
      <c r="BD164" s="57">
        <v>1.5066988763794946E-2</v>
      </c>
      <c r="BE164" s="57">
        <v>1.6591786028979903E-2</v>
      </c>
      <c r="BF164" s="57">
        <v>3.6407923431706436E-2</v>
      </c>
      <c r="BG164" s="57">
        <v>2.4672539180674299E-2</v>
      </c>
      <c r="BH164" s="57">
        <v>7.9986542883592068E-2</v>
      </c>
      <c r="BI164" s="57">
        <v>4.7999097630999521E-2</v>
      </c>
      <c r="BJ164" s="57">
        <v>0.27293136462266321</v>
      </c>
      <c r="BK164" s="57">
        <v>9.8274707746911924E-2</v>
      </c>
      <c r="BL164" s="57">
        <v>0.71873086954723697</v>
      </c>
      <c r="BM164" s="57">
        <v>8.5777462189036424E-2</v>
      </c>
      <c r="BN164" s="57">
        <v>0.7075050919273671</v>
      </c>
      <c r="BO164" s="57">
        <v>7.4455717237409597E-2</v>
      </c>
      <c r="BP164" s="57">
        <v>0.77194651005531023</v>
      </c>
      <c r="BQ164" s="57">
        <v>6.3226916688987736E-2</v>
      </c>
      <c r="BR164" s="57">
        <v>0.32268130715142851</v>
      </c>
      <c r="BS164" s="57">
        <v>1.7033409908448299E-2</v>
      </c>
      <c r="BT164" s="57">
        <v>2.1046455712757432E-2</v>
      </c>
      <c r="BU164" s="57">
        <v>9.6355271828398696E-3</v>
      </c>
      <c r="BV164" s="57">
        <v>9.9949903211732326E-3</v>
      </c>
    </row>
    <row r="165" spans="1:74" s="31" customFormat="1" ht="18" customHeight="1">
      <c r="A165" s="31" t="s">
        <v>188</v>
      </c>
      <c r="B165" s="52" t="s">
        <v>235</v>
      </c>
      <c r="C165" s="52" t="s">
        <v>456</v>
      </c>
      <c r="D165" s="46">
        <v>35.750267000000001</v>
      </c>
      <c r="E165" s="31">
        <v>-99.718367000000001</v>
      </c>
      <c r="G165" s="55">
        <v>14.874599999999999</v>
      </c>
      <c r="H165" s="56">
        <v>670.19000200000005</v>
      </c>
      <c r="I165" s="31" t="s">
        <v>114</v>
      </c>
      <c r="J165" s="31">
        <v>0.02</v>
      </c>
      <c r="K165" s="31">
        <v>0.08</v>
      </c>
      <c r="X165" s="31" t="s">
        <v>1333</v>
      </c>
      <c r="AA165" s="57">
        <v>1.5144830489134984</v>
      </c>
      <c r="AB165" s="48">
        <v>31</v>
      </c>
      <c r="AC165" s="31" t="s">
        <v>514</v>
      </c>
      <c r="AD165" s="57">
        <v>30.325810490202127</v>
      </c>
      <c r="AE165" s="31" t="s">
        <v>1334</v>
      </c>
      <c r="AF165" s="57">
        <v>4.7387654476724954</v>
      </c>
      <c r="AG165" s="31" t="s">
        <v>1360</v>
      </c>
      <c r="AY165" s="52">
        <v>0</v>
      </c>
      <c r="AZ165" s="52">
        <v>0</v>
      </c>
      <c r="BA165" s="52">
        <v>0</v>
      </c>
      <c r="BB165" s="57">
        <v>3.9847013861482299E-3</v>
      </c>
      <c r="BC165" s="57">
        <v>8.016221102620515E-3</v>
      </c>
      <c r="BD165" s="57">
        <v>1.056361181303957E-2</v>
      </c>
      <c r="BE165" s="57">
        <v>7.9848848535260131E-3</v>
      </c>
      <c r="BF165" s="57">
        <v>1.5902999466992099E-2</v>
      </c>
      <c r="BG165" s="57">
        <v>2.0688679442711602E-2</v>
      </c>
      <c r="BH165" s="57">
        <v>7.3902463966952478E-2</v>
      </c>
      <c r="BI165" s="57">
        <v>4.1328815780933427E-2</v>
      </c>
      <c r="BJ165" s="57">
        <v>0.17522425089237709</v>
      </c>
      <c r="BK165" s="57">
        <v>5.7350118555067726E-2</v>
      </c>
      <c r="BL165" s="57">
        <v>0.22490014723445173</v>
      </c>
      <c r="BM165" s="57">
        <v>5.1682594263485732E-2</v>
      </c>
      <c r="BN165" s="57">
        <v>0.40789223213386472</v>
      </c>
      <c r="BO165" s="57">
        <v>4.0771256727998924E-2</v>
      </c>
      <c r="BP165" s="57">
        <v>0.22238286974231819</v>
      </c>
      <c r="BQ165" s="57">
        <v>2.172535714420468E-2</v>
      </c>
      <c r="BR165" s="57">
        <v>7.7942812989471311E-2</v>
      </c>
      <c r="BS165" s="57">
        <v>1.0667687960894564E-2</v>
      </c>
      <c r="BT165" s="57">
        <v>2.0113159637898902E-2</v>
      </c>
      <c r="BU165" s="57">
        <v>7.4746725361893758E-3</v>
      </c>
      <c r="BV165" s="57">
        <v>1.3983511282351542E-2</v>
      </c>
    </row>
    <row r="166" spans="1:74" s="31" customFormat="1" ht="18" customHeight="1">
      <c r="A166" s="31" t="s">
        <v>188</v>
      </c>
      <c r="B166" s="52" t="s">
        <v>236</v>
      </c>
      <c r="C166" s="52" t="s">
        <v>457</v>
      </c>
      <c r="D166" s="46">
        <v>35.312417000000003</v>
      </c>
      <c r="E166" s="31">
        <v>-99.595866999999998</v>
      </c>
      <c r="G166" s="55">
        <v>15.530799</v>
      </c>
      <c r="H166" s="56">
        <v>696.72997999999995</v>
      </c>
      <c r="I166" s="31" t="s">
        <v>114</v>
      </c>
      <c r="J166" s="31">
        <v>0.02</v>
      </c>
      <c r="K166" s="31">
        <v>0.08</v>
      </c>
      <c r="X166" s="31" t="s">
        <v>1333</v>
      </c>
      <c r="AA166" s="57">
        <v>18.960771590528989</v>
      </c>
      <c r="AB166" s="48">
        <v>33</v>
      </c>
      <c r="AC166" s="31" t="s">
        <v>513</v>
      </c>
      <c r="AD166" s="57">
        <v>32.251104569976306</v>
      </c>
      <c r="AE166" s="31" t="s">
        <v>1334</v>
      </c>
      <c r="AF166" s="57">
        <v>8.7218784129556468</v>
      </c>
      <c r="AG166" s="31" t="s">
        <v>1360</v>
      </c>
      <c r="AY166" s="52">
        <v>0</v>
      </c>
      <c r="AZ166" s="52">
        <v>0</v>
      </c>
      <c r="BA166" s="57">
        <v>3.2432722811547451E-2</v>
      </c>
      <c r="BB166" s="57">
        <v>6.0151909604015778E-2</v>
      </c>
      <c r="BC166" s="57">
        <v>4.370703866021694E-2</v>
      </c>
      <c r="BD166" s="57">
        <v>7.9460019481999516E-2</v>
      </c>
      <c r="BE166" s="57">
        <v>5.9657190183816357E-2</v>
      </c>
      <c r="BF166" s="57">
        <v>0.15737657955678569</v>
      </c>
      <c r="BG166" s="57">
        <v>7.8510158036318126E-2</v>
      </c>
      <c r="BH166" s="57">
        <v>0.21624868672309311</v>
      </c>
      <c r="BI166" s="57">
        <v>0.12046368717044446</v>
      </c>
      <c r="BJ166" s="57">
        <v>0.53997461360759691</v>
      </c>
      <c r="BK166" s="57">
        <v>0.18752082825779884</v>
      </c>
      <c r="BL166" s="57">
        <v>1.7394769202248201</v>
      </c>
      <c r="BM166" s="57">
        <v>0.27889599881943294</v>
      </c>
      <c r="BN166" s="57">
        <v>3.51255410311428</v>
      </c>
      <c r="BO166" s="57">
        <v>0.43956812623167218</v>
      </c>
      <c r="BP166" s="57">
        <v>6.6054165794156861</v>
      </c>
      <c r="BQ166" s="57">
        <v>0.61514048489057538</v>
      </c>
      <c r="BR166" s="57">
        <v>3.751550219587251</v>
      </c>
      <c r="BS166" s="57">
        <v>0.14866106882268959</v>
      </c>
      <c r="BT166" s="57">
        <v>0.22018658939947486</v>
      </c>
      <c r="BU166" s="52">
        <v>0</v>
      </c>
      <c r="BV166" s="57">
        <v>7.3818065929474069E-2</v>
      </c>
    </row>
    <row r="167" spans="1:74" s="31" customFormat="1" ht="18" customHeight="1">
      <c r="A167" s="31" t="s">
        <v>188</v>
      </c>
      <c r="B167" s="52" t="s">
        <v>237</v>
      </c>
      <c r="C167" s="52" t="s">
        <v>458</v>
      </c>
      <c r="D167" s="46">
        <v>34.871000000000002</v>
      </c>
      <c r="E167" s="31">
        <v>-99.624849999999995</v>
      </c>
      <c r="G167" s="55">
        <v>15.989599999999999</v>
      </c>
      <c r="H167" s="56">
        <v>712.59002599999997</v>
      </c>
      <c r="I167" s="31" t="s">
        <v>114</v>
      </c>
      <c r="J167" s="31">
        <v>0.02</v>
      </c>
      <c r="K167" s="31">
        <v>0.08</v>
      </c>
      <c r="X167" s="31" t="s">
        <v>1333</v>
      </c>
      <c r="AA167" s="57">
        <v>1.9121602929236097</v>
      </c>
      <c r="AB167" s="48">
        <v>31</v>
      </c>
      <c r="AC167" s="31" t="s">
        <v>512</v>
      </c>
      <c r="AD167" s="57">
        <v>31.120235851516522</v>
      </c>
      <c r="AE167" s="31" t="s">
        <v>1334</v>
      </c>
      <c r="AF167" s="57">
        <v>5.227970030675543</v>
      </c>
      <c r="AG167" s="31" t="s">
        <v>1360</v>
      </c>
      <c r="AY167" s="52">
        <v>0</v>
      </c>
      <c r="AZ167" s="52">
        <v>0</v>
      </c>
      <c r="BA167" s="57">
        <v>3.159103841743424E-3</v>
      </c>
      <c r="BB167" s="57">
        <v>5.584170880161117E-3</v>
      </c>
      <c r="BC167" s="57">
        <v>1.1846085540110204E-2</v>
      </c>
      <c r="BD167" s="57">
        <v>1.505011492267924E-2</v>
      </c>
      <c r="BE167" s="57">
        <v>1.1339115298445784E-2</v>
      </c>
      <c r="BF167" s="57">
        <v>2.1139020433616321E-2</v>
      </c>
      <c r="BG167" s="57">
        <v>4.4090536851277874E-2</v>
      </c>
      <c r="BH167" s="57">
        <v>0.12798906342824642</v>
      </c>
      <c r="BI167" s="57">
        <v>5.3764158724186994E-2</v>
      </c>
      <c r="BJ167" s="57">
        <v>0.13534793167646061</v>
      </c>
      <c r="BK167" s="57">
        <v>3.9254119045396579E-2</v>
      </c>
      <c r="BL167" s="57">
        <v>0.1423835445376988</v>
      </c>
      <c r="BM167" s="57">
        <v>3.9135343999099681E-2</v>
      </c>
      <c r="BN167" s="57">
        <v>0.47935116963502655</v>
      </c>
      <c r="BO167" s="57">
        <v>5.5868708835056007E-2</v>
      </c>
      <c r="BP167" s="57">
        <v>0.3775151338113375</v>
      </c>
      <c r="BQ167" s="57">
        <v>3.1826705164318687E-2</v>
      </c>
      <c r="BR167" s="57">
        <v>0.21023600865577088</v>
      </c>
      <c r="BS167" s="57">
        <v>1.5815318985312604E-2</v>
      </c>
      <c r="BT167" s="57">
        <v>5.3345863967128107E-2</v>
      </c>
      <c r="BU167" s="57">
        <v>8.5641735075100266E-3</v>
      </c>
      <c r="BV167" s="57">
        <v>2.3542386053558285E-2</v>
      </c>
    </row>
    <row r="168" spans="1:74" s="31" customFormat="1" ht="18" customHeight="1">
      <c r="A168" s="31" t="s">
        <v>188</v>
      </c>
      <c r="B168" s="52" t="s">
        <v>238</v>
      </c>
      <c r="C168" s="52" t="s">
        <v>459</v>
      </c>
      <c r="D168" s="46">
        <v>34.435566999999999</v>
      </c>
      <c r="E168" s="31">
        <v>-99.7072</v>
      </c>
      <c r="G168" s="55">
        <v>16.617899999999999</v>
      </c>
      <c r="H168" s="56">
        <v>687.21002099999998</v>
      </c>
      <c r="I168" s="31" t="s">
        <v>114</v>
      </c>
      <c r="J168" s="31">
        <v>0.02</v>
      </c>
      <c r="K168" s="31">
        <v>0.08</v>
      </c>
      <c r="X168" s="31" t="s">
        <v>1333</v>
      </c>
      <c r="AA168" s="57">
        <v>18.140850296971951</v>
      </c>
      <c r="AB168" s="48">
        <v>33</v>
      </c>
      <c r="AC168" s="31" t="s">
        <v>512</v>
      </c>
      <c r="AD168" s="57">
        <v>32.798968091607648</v>
      </c>
      <c r="AE168" s="31" t="s">
        <v>1334</v>
      </c>
      <c r="AF168" s="57">
        <v>6.4670269560301268</v>
      </c>
      <c r="AG168" s="31" t="s">
        <v>1360</v>
      </c>
      <c r="AY168" s="52">
        <v>0</v>
      </c>
      <c r="AZ168" s="52">
        <v>0</v>
      </c>
      <c r="BA168" s="52">
        <v>0</v>
      </c>
      <c r="BB168" s="57">
        <v>2.6215227341854122E-2</v>
      </c>
      <c r="BC168" s="57">
        <v>3.588271601960745E-2</v>
      </c>
      <c r="BD168" s="57">
        <v>5.84098495104379E-2</v>
      </c>
      <c r="BE168" s="57">
        <v>0.12176378116436475</v>
      </c>
      <c r="BF168" s="57">
        <v>0.11076863250936718</v>
      </c>
      <c r="BG168" s="57">
        <v>0.10008089764435807</v>
      </c>
      <c r="BH168" s="57">
        <v>0.34843495628938659</v>
      </c>
      <c r="BI168" s="57">
        <v>0.20564485924761725</v>
      </c>
      <c r="BJ168" s="57">
        <v>0.697591807884403</v>
      </c>
      <c r="BK168" s="57">
        <v>0.2413459855183904</v>
      </c>
      <c r="BL168" s="57">
        <v>0.79943008103951962</v>
      </c>
      <c r="BM168" s="57">
        <v>0.20934518822308726</v>
      </c>
      <c r="BN168" s="57">
        <v>1.3724310590559812</v>
      </c>
      <c r="BO168" s="57">
        <v>0.34285161110445833</v>
      </c>
      <c r="BP168" s="57">
        <v>6.8331744150944189</v>
      </c>
      <c r="BQ168" s="57">
        <v>0.94174916475464521</v>
      </c>
      <c r="BR168" s="57">
        <v>5.1730785219687405</v>
      </c>
      <c r="BS168" s="57">
        <v>0.18371372859620017</v>
      </c>
      <c r="BT168" s="57">
        <v>0.20407057855535393</v>
      </c>
      <c r="BU168" s="57">
        <v>6.6135925995490494E-2</v>
      </c>
      <c r="BV168" s="57">
        <v>6.8731309454273179E-2</v>
      </c>
    </row>
    <row r="169" spans="1:74" s="31" customFormat="1" ht="18" customHeight="1">
      <c r="A169" s="31" t="s">
        <v>188</v>
      </c>
      <c r="B169" s="52" t="s">
        <v>239</v>
      </c>
      <c r="C169" s="52" t="s">
        <v>460</v>
      </c>
      <c r="D169" s="46">
        <v>34.104717000000001</v>
      </c>
      <c r="E169" s="31">
        <v>-99.757833000000005</v>
      </c>
      <c r="G169" s="55">
        <v>17.017499000000001</v>
      </c>
      <c r="H169" s="56">
        <v>692.47997999999995</v>
      </c>
      <c r="I169" s="31" t="s">
        <v>114</v>
      </c>
      <c r="J169" s="31">
        <v>0.02</v>
      </c>
      <c r="K169" s="31">
        <v>0.08</v>
      </c>
      <c r="X169" s="31" t="s">
        <v>1333</v>
      </c>
      <c r="AA169" s="57">
        <v>0.77541243794279691</v>
      </c>
      <c r="AB169" s="48">
        <v>31</v>
      </c>
      <c r="AC169" s="31" t="s">
        <v>509</v>
      </c>
      <c r="AD169" s="57">
        <v>29.820668679290165</v>
      </c>
      <c r="AE169" s="31" t="s">
        <v>1334</v>
      </c>
      <c r="AF169" s="57">
        <v>4.8466576922103028</v>
      </c>
      <c r="AG169" s="31" t="s">
        <v>1360</v>
      </c>
      <c r="AY169" s="52">
        <v>0</v>
      </c>
      <c r="AZ169" s="52">
        <v>0</v>
      </c>
      <c r="BA169" s="57">
        <v>1.1452813205580213E-3</v>
      </c>
      <c r="BB169" s="57">
        <v>5.5842118927643767E-3</v>
      </c>
      <c r="BC169" s="57">
        <v>1.0066764017582466E-2</v>
      </c>
      <c r="BD169" s="57">
        <v>1.9755619162070939E-2</v>
      </c>
      <c r="BE169" s="57">
        <v>1.324618380014113E-2</v>
      </c>
      <c r="BF169" s="57">
        <v>1.6880357704052582E-2</v>
      </c>
      <c r="BG169" s="57">
        <v>1.7005875399408326E-2</v>
      </c>
      <c r="BH169" s="57">
        <v>4.5087902042492189E-2</v>
      </c>
      <c r="BI169" s="57">
        <v>2.2687654064965933E-2</v>
      </c>
      <c r="BJ169" s="57">
        <v>8.7974210358597413E-2</v>
      </c>
      <c r="BK169" s="57">
        <v>2.4313259747293717E-2</v>
      </c>
      <c r="BL169" s="57">
        <v>0.12555973956023175</v>
      </c>
      <c r="BM169" s="57">
        <v>1.9734463091477306E-2</v>
      </c>
      <c r="BN169" s="57">
        <v>0.16633134861815096</v>
      </c>
      <c r="BO169" s="57">
        <v>1.9129897711027886E-2</v>
      </c>
      <c r="BP169" s="57">
        <v>0.12422612577576926</v>
      </c>
      <c r="BQ169" s="57">
        <v>1.1574541299346403E-2</v>
      </c>
      <c r="BR169" s="57">
        <v>3.2851511699076276E-2</v>
      </c>
      <c r="BS169" s="57">
        <v>0</v>
      </c>
      <c r="BT169" s="57">
        <v>7.9221161481603814E-3</v>
      </c>
      <c r="BU169" s="52">
        <v>0</v>
      </c>
      <c r="BV169" s="57">
        <v>4.3353745296293451E-3</v>
      </c>
    </row>
    <row r="170" spans="1:74" s="31" customFormat="1" ht="18" customHeight="1">
      <c r="A170" s="31" t="s">
        <v>188</v>
      </c>
      <c r="B170" s="52" t="s">
        <v>240</v>
      </c>
      <c r="C170" s="52" t="s">
        <v>461</v>
      </c>
      <c r="D170" s="46">
        <v>33.744950000000003</v>
      </c>
      <c r="E170" s="31">
        <v>-99.799549999999996</v>
      </c>
      <c r="G170" s="55">
        <v>17.330400000000001</v>
      </c>
      <c r="H170" s="56">
        <v>659.45001200000002</v>
      </c>
      <c r="I170" s="31" t="s">
        <v>114</v>
      </c>
      <c r="J170" s="31">
        <v>0.02</v>
      </c>
      <c r="K170" s="31">
        <v>0.08</v>
      </c>
      <c r="X170" s="31" t="s">
        <v>1333</v>
      </c>
      <c r="AA170" s="57">
        <v>27.469950928698687</v>
      </c>
      <c r="AB170" s="48">
        <v>33</v>
      </c>
      <c r="AC170" s="31" t="s">
        <v>512</v>
      </c>
      <c r="AD170" s="57">
        <v>32.84414937396086</v>
      </c>
      <c r="AE170" s="31" t="s">
        <v>1334</v>
      </c>
      <c r="AF170" s="57">
        <v>5.9724962092927907</v>
      </c>
      <c r="AG170" s="31" t="s">
        <v>1360</v>
      </c>
      <c r="AY170" s="52">
        <v>0</v>
      </c>
      <c r="AZ170" s="52">
        <v>0</v>
      </c>
      <c r="BA170" s="52">
        <v>0</v>
      </c>
      <c r="BB170" s="57">
        <v>4.3457940273155589E-2</v>
      </c>
      <c r="BC170" s="57">
        <v>6.0708291562035284E-2</v>
      </c>
      <c r="BD170" s="57">
        <v>8.8392223671433567E-2</v>
      </c>
      <c r="BE170" s="57">
        <v>9.4442941203577158E-2</v>
      </c>
      <c r="BF170" s="57">
        <v>0.15922640502053845</v>
      </c>
      <c r="BG170" s="57">
        <v>0.1746579513879484</v>
      </c>
      <c r="BH170" s="57">
        <v>0.39419276782617224</v>
      </c>
      <c r="BI170" s="57">
        <v>0.27590710881362573</v>
      </c>
      <c r="BJ170" s="57">
        <v>0.68646619869495917</v>
      </c>
      <c r="BK170" s="57">
        <v>0.3505659447314935</v>
      </c>
      <c r="BL170" s="57">
        <v>1.219672852576291</v>
      </c>
      <c r="BM170" s="57">
        <v>0.40485367258846494</v>
      </c>
      <c r="BN170" s="57">
        <v>2.8562381402888271</v>
      </c>
      <c r="BO170" s="57">
        <v>0.67572958857946486</v>
      </c>
      <c r="BP170" s="57">
        <v>10.40387917875289</v>
      </c>
      <c r="BQ170" s="57">
        <v>1.5433492684270167</v>
      </c>
      <c r="BR170" s="57">
        <v>7.0566762493960038</v>
      </c>
      <c r="BS170" s="57">
        <v>0.38591101985100129</v>
      </c>
      <c r="BT170" s="57">
        <v>0.41346338230896951</v>
      </c>
      <c r="BU170" s="52">
        <v>0</v>
      </c>
      <c r="BV170" s="57">
        <v>0.18215980274481863</v>
      </c>
    </row>
    <row r="171" spans="1:74" s="31" customFormat="1" ht="18" customHeight="1">
      <c r="A171" s="31" t="s">
        <v>188</v>
      </c>
      <c r="B171" s="52" t="s">
        <v>241</v>
      </c>
      <c r="C171" s="52" t="s">
        <v>462</v>
      </c>
      <c r="D171" s="46">
        <v>32.982633</v>
      </c>
      <c r="E171" s="31">
        <v>-99.882532999999995</v>
      </c>
      <c r="G171" s="55">
        <v>17.846699999999998</v>
      </c>
      <c r="H171" s="56">
        <v>659.70001200000002</v>
      </c>
      <c r="I171" s="31" t="s">
        <v>114</v>
      </c>
      <c r="J171" s="31">
        <v>0.02</v>
      </c>
      <c r="K171" s="31">
        <v>0.08</v>
      </c>
      <c r="X171" s="31" t="s">
        <v>1333</v>
      </c>
      <c r="AA171" s="57">
        <v>1.1259271349083548</v>
      </c>
      <c r="AB171" s="48">
        <v>29</v>
      </c>
      <c r="AC171" s="31" t="s">
        <v>512</v>
      </c>
      <c r="AD171" s="57">
        <v>29.427544842210299</v>
      </c>
      <c r="AE171" s="31" t="s">
        <v>1334</v>
      </c>
      <c r="AF171" s="57">
        <v>4.4544518101528787</v>
      </c>
      <c r="AG171" s="31" t="s">
        <v>1360</v>
      </c>
      <c r="AY171" s="52">
        <v>0</v>
      </c>
      <c r="AZ171" s="52">
        <v>0</v>
      </c>
      <c r="BA171" s="52">
        <v>0</v>
      </c>
      <c r="BB171" s="57">
        <v>6.7228129257428503E-3</v>
      </c>
      <c r="BC171" s="57">
        <v>1.6713384090057709E-2</v>
      </c>
      <c r="BD171" s="57">
        <v>2.8426609410516092E-2</v>
      </c>
      <c r="BE171" s="57">
        <v>1.8683773206564225E-2</v>
      </c>
      <c r="BF171" s="57">
        <v>2.2249192228318025E-2</v>
      </c>
      <c r="BG171" s="57">
        <v>2.255526757814327E-2</v>
      </c>
      <c r="BH171" s="57">
        <v>7.1656679924445146E-2</v>
      </c>
      <c r="BI171" s="57">
        <v>3.8152073924375231E-2</v>
      </c>
      <c r="BJ171" s="57">
        <v>0.14647392149701005</v>
      </c>
      <c r="BK171" s="57">
        <v>4.630353101050419E-2</v>
      </c>
      <c r="BL171" s="57">
        <v>0.24519299100456157</v>
      </c>
      <c r="BM171" s="57">
        <v>3.0059621351358704E-2</v>
      </c>
      <c r="BN171" s="57">
        <v>0.20754043056467628</v>
      </c>
      <c r="BO171" s="57">
        <v>2.6979832582886221E-2</v>
      </c>
      <c r="BP171" s="57">
        <v>0.12406103608168645</v>
      </c>
      <c r="BQ171" s="57">
        <v>1.5922935739173499E-2</v>
      </c>
      <c r="BR171" s="57">
        <v>3.4563426370855715E-2</v>
      </c>
      <c r="BS171" s="52">
        <v>0</v>
      </c>
      <c r="BT171" s="57">
        <v>1.4244801640852426E-2</v>
      </c>
      <c r="BU171" s="52">
        <v>0</v>
      </c>
      <c r="BV171" s="57">
        <v>9.4248137766270619E-3</v>
      </c>
    </row>
    <row r="172" spans="1:74" s="31" customFormat="1" ht="18" customHeight="1">
      <c r="A172" s="31" t="s">
        <v>188</v>
      </c>
      <c r="B172" s="52" t="s">
        <v>242</v>
      </c>
      <c r="C172" s="52" t="s">
        <v>463</v>
      </c>
      <c r="D172" s="46">
        <v>32.265366999999998</v>
      </c>
      <c r="E172" s="52">
        <v>-99.853532999999999</v>
      </c>
      <c r="G172" s="55">
        <v>17.716199</v>
      </c>
      <c r="H172" s="56">
        <v>663.60998500000005</v>
      </c>
      <c r="I172" s="31" t="s">
        <v>114</v>
      </c>
      <c r="J172" s="31">
        <v>0.02</v>
      </c>
      <c r="K172" s="31">
        <v>0.08</v>
      </c>
      <c r="X172" s="31" t="s">
        <v>1333</v>
      </c>
      <c r="AA172" s="57">
        <v>3.3162092055939159</v>
      </c>
      <c r="AB172" s="48">
        <v>31</v>
      </c>
      <c r="AC172" s="31" t="s">
        <v>512</v>
      </c>
      <c r="AD172" s="57">
        <v>30.753752043792513</v>
      </c>
      <c r="AE172" s="31" t="s">
        <v>1334</v>
      </c>
      <c r="AF172" s="57">
        <v>6.524688009794005</v>
      </c>
      <c r="AG172" s="31" t="s">
        <v>1360</v>
      </c>
      <c r="AY172" s="52">
        <v>0</v>
      </c>
      <c r="AZ172" s="52">
        <v>0</v>
      </c>
      <c r="BA172" s="57">
        <v>3.2663937032612273E-3</v>
      </c>
      <c r="BB172" s="57">
        <v>9.2531367193464716E-3</v>
      </c>
      <c r="BC172" s="57">
        <v>1.6912846575821233E-2</v>
      </c>
      <c r="BD172" s="57">
        <v>2.9786797859367116E-2</v>
      </c>
      <c r="BE172" s="57">
        <v>2.5625194142911853E-2</v>
      </c>
      <c r="BF172" s="57">
        <v>4.6803474637937909E-2</v>
      </c>
      <c r="BG172" s="57">
        <v>3.1368533739957127E-2</v>
      </c>
      <c r="BH172" s="57">
        <v>0.1027737259744988</v>
      </c>
      <c r="BI172" s="57">
        <v>5.3313032114241883E-2</v>
      </c>
      <c r="BJ172" s="57">
        <v>0.23915434066952806</v>
      </c>
      <c r="BK172" s="57">
        <v>8.696536942906842E-2</v>
      </c>
      <c r="BL172" s="57">
        <v>0.46471426646451602</v>
      </c>
      <c r="BM172" s="57">
        <v>8.71261502162511E-2</v>
      </c>
      <c r="BN172" s="57">
        <v>1.0324255029619391</v>
      </c>
      <c r="BO172" s="57">
        <v>8.2208477782472117E-2</v>
      </c>
      <c r="BP172" s="57">
        <v>0.69494481077902692</v>
      </c>
      <c r="BQ172" s="57">
        <v>4.5397233764728727E-2</v>
      </c>
      <c r="BR172" s="57">
        <v>0.18144287351975369</v>
      </c>
      <c r="BS172" s="57">
        <v>2.024708847256004E-2</v>
      </c>
      <c r="BT172" s="57">
        <v>3.3171269749816268E-2</v>
      </c>
      <c r="BU172" s="52">
        <v>0</v>
      </c>
      <c r="BV172" s="57">
        <v>1.9959546011422517E-2</v>
      </c>
    </row>
    <row r="173" spans="1:74" s="31" customFormat="1" ht="18" customHeight="1">
      <c r="A173" s="31" t="s">
        <v>188</v>
      </c>
      <c r="B173" s="52" t="s">
        <v>243</v>
      </c>
      <c r="C173" s="52" t="s">
        <v>464</v>
      </c>
      <c r="D173" s="46">
        <v>32.233032999999999</v>
      </c>
      <c r="E173" s="31">
        <v>-99.883217000000002</v>
      </c>
      <c r="G173" s="55">
        <v>17.7133</v>
      </c>
      <c r="H173" s="56">
        <v>668.69000200000005</v>
      </c>
      <c r="I173" s="31" t="s">
        <v>114</v>
      </c>
      <c r="J173" s="31">
        <v>0.02</v>
      </c>
      <c r="K173" s="31">
        <v>0.08</v>
      </c>
      <c r="X173" s="31" t="s">
        <v>1333</v>
      </c>
      <c r="AA173" s="57">
        <v>3.8839928763079343</v>
      </c>
      <c r="AB173" s="48">
        <v>31</v>
      </c>
      <c r="AC173" s="31" t="s">
        <v>513</v>
      </c>
      <c r="AD173" s="57">
        <v>30.360009191470692</v>
      </c>
      <c r="AE173" s="31" t="s">
        <v>1334</v>
      </c>
      <c r="AF173" s="57">
        <v>5.9741220468816918</v>
      </c>
      <c r="AG173" s="31" t="s">
        <v>1360</v>
      </c>
      <c r="AY173" s="52">
        <v>0</v>
      </c>
      <c r="AZ173" s="52">
        <v>0</v>
      </c>
      <c r="BA173" s="57">
        <v>7.094943731158162E-3</v>
      </c>
      <c r="BB173" s="57">
        <v>1.8370335359133981E-2</v>
      </c>
      <c r="BC173" s="57">
        <v>2.2249633156435349E-2</v>
      </c>
      <c r="BD173" s="57">
        <v>3.5167320626365454E-2</v>
      </c>
      <c r="BE173" s="57">
        <v>3.3865559528948971E-2</v>
      </c>
      <c r="BF173" s="57">
        <v>4.2771694257812014E-2</v>
      </c>
      <c r="BG173" s="57">
        <v>2.8051127545383945E-2</v>
      </c>
      <c r="BH173" s="57">
        <v>9.6228377475449808E-2</v>
      </c>
      <c r="BI173" s="57">
        <v>5.042401237820713E-2</v>
      </c>
      <c r="BJ173" s="57">
        <v>0.28555215880845636</v>
      </c>
      <c r="BK173" s="57">
        <v>0.11640006564732962</v>
      </c>
      <c r="BL173" s="57">
        <v>0.95073884274119669</v>
      </c>
      <c r="BM173" s="57">
        <v>0.14320032255240039</v>
      </c>
      <c r="BN173" s="57">
        <v>1.1328168319969645</v>
      </c>
      <c r="BO173" s="57">
        <v>9.7127969084264021E-2</v>
      </c>
      <c r="BP173" s="57">
        <v>0.44829834826377513</v>
      </c>
      <c r="BQ173" s="57">
        <v>5.1538234913208379E-2</v>
      </c>
      <c r="BR173" s="57">
        <v>0.25206189209204044</v>
      </c>
      <c r="BS173" s="57">
        <v>2.5938167107239531E-2</v>
      </c>
      <c r="BT173" s="57">
        <v>3.2057898626389435E-2</v>
      </c>
      <c r="BU173" s="52">
        <v>0</v>
      </c>
      <c r="BV173" s="57">
        <v>1.4039140415775409E-2</v>
      </c>
    </row>
    <row r="174" spans="1:74" s="31" customFormat="1" ht="18" customHeight="1">
      <c r="A174" s="31" t="s">
        <v>188</v>
      </c>
      <c r="B174" s="52" t="s">
        <v>244</v>
      </c>
      <c r="C174" s="52" t="s">
        <v>464</v>
      </c>
      <c r="D174" s="46">
        <v>32.233032999999999</v>
      </c>
      <c r="E174" s="31">
        <v>-99.883217000000002</v>
      </c>
      <c r="G174" s="55">
        <v>17.7133</v>
      </c>
      <c r="H174" s="56">
        <v>668.69000200000005</v>
      </c>
      <c r="I174" s="31" t="s">
        <v>114</v>
      </c>
      <c r="J174" s="31">
        <v>0.02</v>
      </c>
      <c r="K174" s="31">
        <v>0.08</v>
      </c>
      <c r="X174" s="31" t="s">
        <v>1333</v>
      </c>
      <c r="AA174" s="57">
        <v>8.8895601339404866</v>
      </c>
      <c r="AB174" s="48">
        <v>29</v>
      </c>
      <c r="AC174" s="31" t="s">
        <v>511</v>
      </c>
      <c r="AD174" s="57">
        <v>30.221396574381576</v>
      </c>
      <c r="AE174" s="31" t="s">
        <v>1334</v>
      </c>
      <c r="AF174" s="57">
        <v>6.193368030080121</v>
      </c>
      <c r="AG174" s="31" t="s">
        <v>1360</v>
      </c>
      <c r="AY174" s="52">
        <v>0</v>
      </c>
      <c r="AZ174" s="57">
        <v>8.9394154743602464E-3</v>
      </c>
      <c r="BA174" s="57">
        <v>1.5821671863221407E-2</v>
      </c>
      <c r="BB174" s="57">
        <v>3.3256699518030591E-2</v>
      </c>
      <c r="BC174" s="57">
        <v>3.6819912578826386E-2</v>
      </c>
      <c r="BD174" s="57">
        <v>4.9012785623630602E-2</v>
      </c>
      <c r="BE174" s="57">
        <v>4.8780588573805579E-2</v>
      </c>
      <c r="BF174" s="57">
        <v>0.10386076730648955</v>
      </c>
      <c r="BG174" s="57">
        <v>6.3129173213466033E-2</v>
      </c>
      <c r="BH174" s="57">
        <v>0.29616559662264047</v>
      </c>
      <c r="BI174" s="57">
        <v>0.1158938986756156</v>
      </c>
      <c r="BJ174" s="57">
        <v>0.81879086307959337</v>
      </c>
      <c r="BK174" s="57">
        <v>0.29175723407081694</v>
      </c>
      <c r="BL174" s="57">
        <v>2.5306849311192843</v>
      </c>
      <c r="BM174" s="57">
        <v>0.31871616701390032</v>
      </c>
      <c r="BN174" s="57">
        <v>2.0537814268274746</v>
      </c>
      <c r="BO174" s="57">
        <v>0.1870112690874165</v>
      </c>
      <c r="BP174" s="57">
        <v>0.82284618156110578</v>
      </c>
      <c r="BQ174" s="57">
        <v>0.12828599130761759</v>
      </c>
      <c r="BR174" s="57">
        <v>0.79216672691706325</v>
      </c>
      <c r="BS174" s="57">
        <v>6.3591253671458167E-2</v>
      </c>
      <c r="BT174" s="57">
        <v>8.0855374319224835E-2</v>
      </c>
      <c r="BU174" s="52">
        <v>0</v>
      </c>
      <c r="BV174" s="57">
        <v>2.939220551544542E-2</v>
      </c>
    </row>
    <row r="175" spans="1:74" s="31" customFormat="1" ht="18" customHeight="1">
      <c r="A175" s="31" t="s">
        <v>188</v>
      </c>
      <c r="B175" s="52" t="s">
        <v>245</v>
      </c>
      <c r="C175" s="52" t="s">
        <v>465</v>
      </c>
      <c r="D175" s="46">
        <v>32.039966999999997</v>
      </c>
      <c r="E175" s="31">
        <v>-100.25061700000001</v>
      </c>
      <c r="G175" s="55">
        <v>17.799999</v>
      </c>
      <c r="H175" s="56">
        <v>567.13000399999999</v>
      </c>
      <c r="I175" s="31" t="s">
        <v>114</v>
      </c>
      <c r="J175" s="31">
        <v>0.02</v>
      </c>
      <c r="K175" s="31">
        <v>0.08</v>
      </c>
      <c r="X175" s="31" t="s">
        <v>1333</v>
      </c>
      <c r="AA175" s="57">
        <v>1.2723763152767174</v>
      </c>
      <c r="AB175" s="48">
        <v>31</v>
      </c>
      <c r="AC175" s="31" t="s">
        <v>512</v>
      </c>
      <c r="AD175" s="57">
        <v>30.419309265244138</v>
      </c>
      <c r="AE175" s="31" t="s">
        <v>1334</v>
      </c>
      <c r="AF175" s="57">
        <v>4.7079209336154433</v>
      </c>
      <c r="AG175" s="31" t="s">
        <v>1360</v>
      </c>
      <c r="AY175" s="52">
        <v>0</v>
      </c>
      <c r="AZ175" s="52">
        <v>0</v>
      </c>
      <c r="BA175" s="52">
        <v>0</v>
      </c>
      <c r="BB175" s="57">
        <v>5.8156209004706534E-3</v>
      </c>
      <c r="BC175" s="57">
        <v>1.0704732284786517E-2</v>
      </c>
      <c r="BD175" s="57">
        <v>2.2379457206819154E-2</v>
      </c>
      <c r="BE175" s="57">
        <v>2.1802927910486405E-2</v>
      </c>
      <c r="BF175" s="57">
        <v>3.00285311019487E-2</v>
      </c>
      <c r="BG175" s="57">
        <v>2.2031147607501588E-2</v>
      </c>
      <c r="BH175" s="57">
        <v>6.4527285744037086E-2</v>
      </c>
      <c r="BI175" s="57">
        <v>3.0879506080735385E-2</v>
      </c>
      <c r="BJ175" s="57">
        <v>0.11016106647263586</v>
      </c>
      <c r="BK175" s="57">
        <v>3.7139013933649788E-2</v>
      </c>
      <c r="BL175" s="57">
        <v>0.15361678656314434</v>
      </c>
      <c r="BM175" s="57">
        <v>3.3993186273167726E-2</v>
      </c>
      <c r="BN175" s="57">
        <v>0.30980805013163099</v>
      </c>
      <c r="BO175" s="57">
        <v>3.8452294602532633E-2</v>
      </c>
      <c r="BP175" s="57">
        <v>0.23693716867730324</v>
      </c>
      <c r="BQ175" s="57">
        <v>2.2829878342726324E-2</v>
      </c>
      <c r="BR175" s="57">
        <v>8.2752253427941083E-2</v>
      </c>
      <c r="BS175" s="57">
        <v>1.00466230891945E-2</v>
      </c>
      <c r="BT175" s="57">
        <v>1.8368956153904097E-2</v>
      </c>
      <c r="BU175" s="52">
        <v>0</v>
      </c>
      <c r="BV175" s="57">
        <v>1.0101828772101605E-2</v>
      </c>
    </row>
    <row r="176" spans="1:74" s="31" customFormat="1" ht="18" customHeight="1">
      <c r="A176" s="31" t="s">
        <v>188</v>
      </c>
      <c r="B176" s="52" t="s">
        <v>246</v>
      </c>
      <c r="C176" s="52" t="s">
        <v>466</v>
      </c>
      <c r="D176" s="46">
        <v>31.466183000000001</v>
      </c>
      <c r="E176" s="31">
        <v>-100.5171</v>
      </c>
      <c r="G176" s="55">
        <v>18.341199</v>
      </c>
      <c r="H176" s="56">
        <v>559.11999500000002</v>
      </c>
      <c r="I176" s="31" t="s">
        <v>114</v>
      </c>
      <c r="J176" s="31">
        <v>0.02</v>
      </c>
      <c r="K176" s="31">
        <v>0.08</v>
      </c>
      <c r="X176" s="31" t="s">
        <v>1333</v>
      </c>
      <c r="AA176" s="57">
        <v>3.0171023686217842</v>
      </c>
      <c r="AB176" s="48">
        <v>31</v>
      </c>
      <c r="AC176" s="31" t="s">
        <v>512</v>
      </c>
      <c r="AD176" s="57">
        <v>30.760288935357753</v>
      </c>
      <c r="AE176" s="31" t="s">
        <v>1334</v>
      </c>
      <c r="AF176" s="57">
        <v>5.6929336661111751</v>
      </c>
      <c r="AG176" s="31" t="s">
        <v>1360</v>
      </c>
      <c r="AY176" s="52">
        <v>0</v>
      </c>
      <c r="AZ176" s="52">
        <v>0</v>
      </c>
      <c r="BA176" s="57">
        <v>3.19192690465331E-3</v>
      </c>
      <c r="BB176" s="57">
        <v>5.7995414441725989E-3</v>
      </c>
      <c r="BC176" s="57">
        <v>1.1733821748631327E-2</v>
      </c>
      <c r="BD176" s="57">
        <v>1.7316002073355177E-2</v>
      </c>
      <c r="BE176" s="57">
        <v>1.2914536932643737E-2</v>
      </c>
      <c r="BF176" s="57">
        <v>2.175201267743011E-2</v>
      </c>
      <c r="BG176" s="57">
        <v>2.5097304173679235E-2</v>
      </c>
      <c r="BH176" s="57">
        <v>9.7720262757949622E-2</v>
      </c>
      <c r="BI176" s="57">
        <v>5.1659492970309841E-2</v>
      </c>
      <c r="BJ176" s="57">
        <v>0.22503420630992502</v>
      </c>
      <c r="BK176" s="57">
        <v>7.3591751892171223E-2</v>
      </c>
      <c r="BL176" s="57">
        <v>0.41742391880225005</v>
      </c>
      <c r="BM176" s="57">
        <v>7.6602897248429891E-2</v>
      </c>
      <c r="BN176" s="57">
        <v>0.99063072703650978</v>
      </c>
      <c r="BO176" s="57">
        <v>0.12685900448581844</v>
      </c>
      <c r="BP176" s="57">
        <v>0.59081513496604088</v>
      </c>
      <c r="BQ176" s="57">
        <v>3.9365848590054521E-2</v>
      </c>
      <c r="BR176" s="57">
        <v>0.12274040319314229</v>
      </c>
      <c r="BS176" s="57">
        <v>2.1113875353739833E-2</v>
      </c>
      <c r="BT176" s="57">
        <v>3.5312476524469595E-2</v>
      </c>
      <c r="BU176" s="57">
        <v>1.5629307393346271E-2</v>
      </c>
      <c r="BV176" s="57">
        <v>2.1875104377672885E-2</v>
      </c>
    </row>
    <row r="177" spans="1:74" s="31" customFormat="1" ht="18" customHeight="1">
      <c r="A177" s="31" t="s">
        <v>188</v>
      </c>
      <c r="B177" s="52" t="s">
        <v>247</v>
      </c>
      <c r="C177" s="52" t="s">
        <v>467</v>
      </c>
      <c r="D177" s="46">
        <v>31.497633</v>
      </c>
      <c r="E177" s="31">
        <v>-99.917349999999999</v>
      </c>
      <c r="G177" s="55">
        <v>18.773299999999999</v>
      </c>
      <c r="H177" s="56">
        <v>636.53997800000002</v>
      </c>
      <c r="I177" s="31" t="s">
        <v>114</v>
      </c>
      <c r="J177" s="31">
        <v>0.02</v>
      </c>
      <c r="K177" s="31">
        <v>0.08</v>
      </c>
      <c r="X177" s="31" t="s">
        <v>1333</v>
      </c>
      <c r="AA177" s="57">
        <v>4.2629341504107154</v>
      </c>
      <c r="AB177" s="48">
        <v>31</v>
      </c>
      <c r="AC177" s="31" t="s">
        <v>512</v>
      </c>
      <c r="AD177" s="57">
        <v>30.137774209690296</v>
      </c>
      <c r="AE177" s="31" t="s">
        <v>1334</v>
      </c>
      <c r="AF177" s="57">
        <v>6.1477099296116995</v>
      </c>
      <c r="AG177" s="31" t="s">
        <v>1360</v>
      </c>
      <c r="AY177" s="52">
        <v>0</v>
      </c>
      <c r="AZ177" s="52">
        <v>0</v>
      </c>
      <c r="BA177" s="57">
        <v>4.5885673456541112E-3</v>
      </c>
      <c r="BB177" s="57">
        <v>1.2224946977346456E-2</v>
      </c>
      <c r="BC177" s="57">
        <v>2.1523467097157533E-2</v>
      </c>
      <c r="BD177" s="57">
        <v>4.5759641201668325E-2</v>
      </c>
      <c r="BE177" s="57">
        <v>2.3045266097693237E-2</v>
      </c>
      <c r="BF177" s="57">
        <v>4.6980919546024194E-2</v>
      </c>
      <c r="BG177" s="57">
        <v>4.4051045411957299E-2</v>
      </c>
      <c r="BH177" s="57">
        <v>0.17365880157749061</v>
      </c>
      <c r="BI177" s="57">
        <v>9.7882984944887202E-2</v>
      </c>
      <c r="BJ177" s="57">
        <v>0.52777256786360949</v>
      </c>
      <c r="BK177" s="57">
        <v>0.15518615941639904</v>
      </c>
      <c r="BL177" s="57">
        <v>0.87897183606440221</v>
      </c>
      <c r="BM177" s="57">
        <v>8.0755149446894714E-2</v>
      </c>
      <c r="BN177" s="57">
        <v>0.98561039304281284</v>
      </c>
      <c r="BO177" s="57">
        <v>9.605739610853857E-2</v>
      </c>
      <c r="BP177" s="57">
        <v>0.7467456853638198</v>
      </c>
      <c r="BQ177" s="57">
        <v>5.2751957322229322E-2</v>
      </c>
      <c r="BR177" s="57">
        <v>0.16641850033053235</v>
      </c>
      <c r="BS177" s="57">
        <v>2.2170941120221898E-2</v>
      </c>
      <c r="BT177" s="57">
        <v>4.2136771557062101E-2</v>
      </c>
      <c r="BU177" s="57">
        <v>1.4232725608990724E-2</v>
      </c>
      <c r="BV177" s="57">
        <v>2.4408426965324099E-2</v>
      </c>
    </row>
    <row r="178" spans="1:74" s="31" customFormat="1" ht="18" customHeight="1">
      <c r="A178" s="31" t="s">
        <v>188</v>
      </c>
      <c r="B178" s="52" t="s">
        <v>248</v>
      </c>
      <c r="C178" s="52" t="s">
        <v>468</v>
      </c>
      <c r="D178" s="46">
        <v>30.822700000000001</v>
      </c>
      <c r="E178" s="31">
        <v>-100.118233</v>
      </c>
      <c r="G178" s="55">
        <v>18.272499</v>
      </c>
      <c r="H178" s="56">
        <v>613.79998699999999</v>
      </c>
      <c r="I178" s="31" t="s">
        <v>114</v>
      </c>
      <c r="J178" s="31">
        <v>0.02</v>
      </c>
      <c r="K178" s="31">
        <v>0.08</v>
      </c>
      <c r="X178" s="31" t="s">
        <v>1333</v>
      </c>
      <c r="AA178" s="57">
        <v>4.3239336169929787</v>
      </c>
      <c r="AB178" s="48">
        <v>31</v>
      </c>
      <c r="AC178" s="31" t="s">
        <v>513</v>
      </c>
      <c r="AD178" s="57">
        <v>30.562751069054514</v>
      </c>
      <c r="AE178" s="31" t="s">
        <v>1334</v>
      </c>
      <c r="AF178" s="57">
        <v>5.8635683232853424</v>
      </c>
      <c r="AG178" s="31" t="s">
        <v>1360</v>
      </c>
      <c r="AY178" s="52">
        <v>0</v>
      </c>
      <c r="AZ178" s="57">
        <v>3.4773920300317329E-3</v>
      </c>
      <c r="BA178" s="57">
        <v>6.3743590403424017E-3</v>
      </c>
      <c r="BB178" s="57">
        <v>1.4567979704907306E-2</v>
      </c>
      <c r="BC178" s="57">
        <v>2.1008483456982398E-2</v>
      </c>
      <c r="BD178" s="57">
        <v>4.0912278360711402E-2</v>
      </c>
      <c r="BE178" s="57">
        <v>3.4356743728869266E-2</v>
      </c>
      <c r="BF178" s="57">
        <v>6.1457488048488287E-2</v>
      </c>
      <c r="BG178" s="57">
        <v>4.1146519737641926E-2</v>
      </c>
      <c r="BH178" s="57">
        <v>0.15468671330642578</v>
      </c>
      <c r="BI178" s="57">
        <v>7.4464139799560292E-2</v>
      </c>
      <c r="BJ178" s="57">
        <v>0.28212051812641137</v>
      </c>
      <c r="BK178" s="57">
        <v>0.12932391163516485</v>
      </c>
      <c r="BL178" s="57">
        <v>0.66519231335732798</v>
      </c>
      <c r="BM178" s="57">
        <v>0.1322553982465752</v>
      </c>
      <c r="BN178" s="57">
        <v>1.393605138262674</v>
      </c>
      <c r="BO178" s="57">
        <v>0.1448639072793006</v>
      </c>
      <c r="BP178" s="57">
        <v>0.84965659966110529</v>
      </c>
      <c r="BQ178" s="57">
        <v>4.5835843460365795E-2</v>
      </c>
      <c r="BR178" s="57">
        <v>0.15942045193484575</v>
      </c>
      <c r="BS178" s="57">
        <v>1.6814479413435383E-2</v>
      </c>
      <c r="BT178" s="57">
        <v>3.4228592487678421E-2</v>
      </c>
      <c r="BU178" s="52">
        <v>0</v>
      </c>
      <c r="BV178" s="57">
        <v>1.8164365914133108E-2</v>
      </c>
    </row>
    <row r="179" spans="1:74" s="31" customFormat="1" ht="18" customHeight="1">
      <c r="A179" s="31" t="s">
        <v>188</v>
      </c>
      <c r="B179" s="52" t="s">
        <v>249</v>
      </c>
      <c r="C179" s="52" t="s">
        <v>469</v>
      </c>
      <c r="D179" s="46">
        <v>30.438600000000001</v>
      </c>
      <c r="E179" s="31">
        <v>-99.804249999999996</v>
      </c>
      <c r="G179" s="55">
        <v>18.421699</v>
      </c>
      <c r="H179" s="56">
        <v>605.02001900000005</v>
      </c>
      <c r="I179" s="31" t="s">
        <v>114</v>
      </c>
      <c r="J179" s="31">
        <v>0.02</v>
      </c>
      <c r="K179" s="31">
        <v>0.08</v>
      </c>
      <c r="X179" s="31" t="s">
        <v>1333</v>
      </c>
      <c r="AA179" s="57">
        <v>2.9247880057217803</v>
      </c>
      <c r="AB179" s="48">
        <v>33</v>
      </c>
      <c r="AC179" s="31" t="s">
        <v>514</v>
      </c>
      <c r="AD179" s="57">
        <v>31.058231319451384</v>
      </c>
      <c r="AE179" s="31" t="s">
        <v>1334</v>
      </c>
      <c r="AF179" s="57">
        <v>6.260911910671962</v>
      </c>
      <c r="AG179" s="31" t="s">
        <v>1360</v>
      </c>
      <c r="AY179" s="52">
        <v>0</v>
      </c>
      <c r="AZ179" s="52">
        <v>0</v>
      </c>
      <c r="BA179" s="52">
        <v>0</v>
      </c>
      <c r="BB179" s="57">
        <v>4.939975053810647E-3</v>
      </c>
      <c r="BC179" s="57">
        <v>1.0578349664121944E-2</v>
      </c>
      <c r="BD179" s="57">
        <v>1.8420906397367969E-2</v>
      </c>
      <c r="BE179" s="57">
        <v>1.3840485407386641E-2</v>
      </c>
      <c r="BF179" s="57">
        <v>2.9921435399739824E-2</v>
      </c>
      <c r="BG179" s="57">
        <v>2.98050756728875E-2</v>
      </c>
      <c r="BH179" s="57">
        <v>0.14804097556226833</v>
      </c>
      <c r="BI179" s="57">
        <v>6.5787543549441108E-2</v>
      </c>
      <c r="BJ179" s="57">
        <v>0.25819709544348973</v>
      </c>
      <c r="BK179" s="57">
        <v>7.428187359927263E-2</v>
      </c>
      <c r="BL179" s="57">
        <v>0.41072143550144757</v>
      </c>
      <c r="BM179" s="57">
        <v>5.0754921241548553E-2</v>
      </c>
      <c r="BN179" s="57">
        <v>0.56269889129402595</v>
      </c>
      <c r="BO179" s="57">
        <v>7.4379570413620755E-2</v>
      </c>
      <c r="BP179" s="57">
        <v>0.6353962510754193</v>
      </c>
      <c r="BQ179" s="57">
        <v>5.6478081293465258E-2</v>
      </c>
      <c r="BR179" s="57">
        <v>0.35478675831273349</v>
      </c>
      <c r="BS179" s="57">
        <v>2.2693576383523689E-2</v>
      </c>
      <c r="BT179" s="57">
        <v>6.3774734898347868E-2</v>
      </c>
      <c r="BU179" s="57">
        <v>9.3222581743233682E-3</v>
      </c>
      <c r="BV179" s="57">
        <v>2.9967811383537997E-2</v>
      </c>
    </row>
    <row r="180" spans="1:74" s="31" customFormat="1" ht="18" customHeight="1">
      <c r="A180" s="31" t="s">
        <v>188</v>
      </c>
      <c r="B180" s="52" t="s">
        <v>250</v>
      </c>
      <c r="C180" s="52" t="s">
        <v>470</v>
      </c>
      <c r="D180" s="46">
        <v>30.021217</v>
      </c>
      <c r="E180" s="46">
        <v>-100.200367</v>
      </c>
      <c r="G180" s="55">
        <v>18.445799999999998</v>
      </c>
      <c r="H180" s="56">
        <v>636.48999000000003</v>
      </c>
      <c r="I180" s="31" t="s">
        <v>114</v>
      </c>
      <c r="J180" s="31">
        <v>0.02</v>
      </c>
      <c r="K180" s="31">
        <v>0.08</v>
      </c>
      <c r="X180" s="31" t="s">
        <v>1333</v>
      </c>
      <c r="AA180" s="57">
        <v>6.6539073992555435</v>
      </c>
      <c r="AB180" s="48">
        <v>31</v>
      </c>
      <c r="AC180" s="31" t="s">
        <v>511</v>
      </c>
      <c r="AD180" s="57">
        <v>31.156848682737419</v>
      </c>
      <c r="AE180" s="31" t="s">
        <v>1334</v>
      </c>
      <c r="AF180" s="57">
        <v>6.0327921368993085</v>
      </c>
      <c r="AG180" s="31" t="s">
        <v>1360</v>
      </c>
      <c r="AY180" s="52">
        <v>0</v>
      </c>
      <c r="AZ180" s="57">
        <v>7.4973390526562054E-3</v>
      </c>
      <c r="BA180" s="57">
        <v>8.0855591194609992E-3</v>
      </c>
      <c r="BB180" s="57">
        <v>3.2947595411255956E-2</v>
      </c>
      <c r="BC180" s="57">
        <v>2.778374551623854E-2</v>
      </c>
      <c r="BD180" s="57">
        <v>4.5899204537389882E-2</v>
      </c>
      <c r="BE180" s="57">
        <v>5.3007280861985813E-2</v>
      </c>
      <c r="BF180" s="57">
        <v>8.2318598966958048E-2</v>
      </c>
      <c r="BG180" s="57">
        <v>4.7013867107279943E-2</v>
      </c>
      <c r="BH180" s="57">
        <v>0.14629302664637572</v>
      </c>
      <c r="BI180" s="57">
        <v>8.4551941037606673E-2</v>
      </c>
      <c r="BJ180" s="57">
        <v>0.2943820949842379</v>
      </c>
      <c r="BK180" s="57">
        <v>0.15290433238790982</v>
      </c>
      <c r="BL180" s="57">
        <v>0.90336639157395182</v>
      </c>
      <c r="BM180" s="57">
        <v>0.20790322763048577</v>
      </c>
      <c r="BN180" s="57">
        <v>2.022552167282706</v>
      </c>
      <c r="BO180" s="57">
        <v>0.21463742008787104</v>
      </c>
      <c r="BP180" s="57">
        <v>1.5196607616110243</v>
      </c>
      <c r="BQ180" s="57">
        <v>0.10006962574195877</v>
      </c>
      <c r="BR180" s="57">
        <v>0.47999561691763737</v>
      </c>
      <c r="BS180" s="57">
        <v>4.1975429918986167E-2</v>
      </c>
      <c r="BT180" s="57">
        <v>0.10252408028353457</v>
      </c>
      <c r="BU180" s="57">
        <v>2.4884622343532271E-2</v>
      </c>
      <c r="BV180" s="57">
        <v>3.6081479185124936E-2</v>
      </c>
    </row>
    <row r="181" spans="1:74" s="31" customFormat="1" ht="18" customHeight="1">
      <c r="A181" s="31" t="s">
        <v>188</v>
      </c>
      <c r="B181" s="52" t="s">
        <v>251</v>
      </c>
      <c r="C181" s="52" t="s">
        <v>471</v>
      </c>
      <c r="D181" s="46">
        <v>29.633832999999999</v>
      </c>
      <c r="E181" s="31">
        <v>-100.44125</v>
      </c>
      <c r="G181" s="55">
        <v>19.667498999999999</v>
      </c>
      <c r="H181" s="56">
        <v>602.28997800000002</v>
      </c>
      <c r="I181" s="31" t="s">
        <v>114</v>
      </c>
      <c r="J181" s="31">
        <v>0.02</v>
      </c>
      <c r="K181" s="31">
        <v>0.08</v>
      </c>
      <c r="X181" s="31" t="s">
        <v>1333</v>
      </c>
      <c r="AA181" s="57">
        <v>8.6455732230853037</v>
      </c>
      <c r="AB181" s="48">
        <v>31</v>
      </c>
      <c r="AC181" s="31" t="s">
        <v>511</v>
      </c>
      <c r="AD181" s="57">
        <v>30.667500113420246</v>
      </c>
      <c r="AE181" s="31" t="s">
        <v>1334</v>
      </c>
      <c r="AF181" s="57">
        <v>5.039185774622708</v>
      </c>
      <c r="AG181" s="31" t="s">
        <v>1360</v>
      </c>
      <c r="AY181" s="52">
        <v>0</v>
      </c>
      <c r="AZ181" s="57">
        <v>1.3061540578426111E-2</v>
      </c>
      <c r="BA181" s="57">
        <v>1.1270317000495076E-2</v>
      </c>
      <c r="BB181" s="57">
        <v>2.7562743771714016E-2</v>
      </c>
      <c r="BC181" s="57">
        <v>4.928945014475182E-2</v>
      </c>
      <c r="BD181" s="57">
        <v>7.4292031690976965E-2</v>
      </c>
      <c r="BE181" s="57">
        <v>7.0060159307277187E-2</v>
      </c>
      <c r="BF181" s="57">
        <v>0.14195421906427372</v>
      </c>
      <c r="BG181" s="57">
        <v>0.13930786868973449</v>
      </c>
      <c r="BH181" s="57">
        <v>0.58612855850899293</v>
      </c>
      <c r="BI181" s="57">
        <v>0.22940969600408712</v>
      </c>
      <c r="BJ181" s="57">
        <v>0.59397769554106572</v>
      </c>
      <c r="BK181" s="57">
        <v>0.20851599142645233</v>
      </c>
      <c r="BL181" s="57">
        <v>1.0259913364425135</v>
      </c>
      <c r="BM181" s="57">
        <v>0.21625745820043477</v>
      </c>
      <c r="BN181" s="57">
        <v>2.010065062340225</v>
      </c>
      <c r="BO181" s="57">
        <v>0.31043258298242582</v>
      </c>
      <c r="BP181" s="57">
        <v>1.8374527810054517</v>
      </c>
      <c r="BQ181" s="57">
        <v>0.17631115513284815</v>
      </c>
      <c r="BR181" s="57">
        <v>0.75058788738732074</v>
      </c>
      <c r="BS181" s="57">
        <v>5.5697913598544077E-2</v>
      </c>
      <c r="BT181" s="57">
        <v>8.5564202830061609E-2</v>
      </c>
      <c r="BU181" s="52">
        <v>0</v>
      </c>
      <c r="BV181" s="57">
        <v>3.2382571437229751E-2</v>
      </c>
    </row>
    <row r="182" spans="1:74" s="31" customFormat="1" ht="18" customHeight="1">
      <c r="A182" s="31" t="s">
        <v>188</v>
      </c>
      <c r="B182" s="52" t="s">
        <v>252</v>
      </c>
      <c r="C182" s="52" t="s">
        <v>472</v>
      </c>
      <c r="D182" s="46">
        <v>29.480682999999999</v>
      </c>
      <c r="E182" s="31">
        <v>-99.690282999999994</v>
      </c>
      <c r="G182" s="55">
        <v>19.654198999999998</v>
      </c>
      <c r="H182" s="56">
        <v>735.669982</v>
      </c>
      <c r="I182" s="31" t="s">
        <v>114</v>
      </c>
      <c r="J182" s="31">
        <v>0.02</v>
      </c>
      <c r="K182" s="31">
        <v>0.08</v>
      </c>
      <c r="X182" s="31" t="s">
        <v>1333</v>
      </c>
      <c r="AA182" s="57">
        <v>3.6856559637654138</v>
      </c>
      <c r="AB182" s="48">
        <v>35</v>
      </c>
      <c r="AC182" s="31" t="s">
        <v>512</v>
      </c>
      <c r="AD182" s="57">
        <v>32.160455396337746</v>
      </c>
      <c r="AE182" s="31" t="s">
        <v>1334</v>
      </c>
      <c r="AF182" s="57">
        <v>5.6192909267910016</v>
      </c>
      <c r="AG182" s="31" t="s">
        <v>1360</v>
      </c>
      <c r="AY182" s="52">
        <v>0</v>
      </c>
      <c r="AZ182" s="52">
        <v>0</v>
      </c>
      <c r="BA182" s="52">
        <v>0</v>
      </c>
      <c r="BB182" s="57">
        <v>1.0552385252521099E-2</v>
      </c>
      <c r="BC182" s="57">
        <v>2.4130755557321859E-2</v>
      </c>
      <c r="BD182" s="57">
        <v>3.5036927963076669E-2</v>
      </c>
      <c r="BE182" s="57">
        <v>2.7211293864964056E-2</v>
      </c>
      <c r="BF182" s="57">
        <v>4.9771127882927306E-2</v>
      </c>
      <c r="BG182" s="57">
        <v>2.7512075495610227E-2</v>
      </c>
      <c r="BH182" s="57">
        <v>0.10931095480997338</v>
      </c>
      <c r="BI182" s="57">
        <v>4.963733785699076E-2</v>
      </c>
      <c r="BJ182" s="57">
        <v>0.14730599856493409</v>
      </c>
      <c r="BK182" s="57">
        <v>6.2746762286696664E-2</v>
      </c>
      <c r="BL182" s="57">
        <v>0.25248485085615557</v>
      </c>
      <c r="BM182" s="57">
        <v>8.2734940922230951E-2</v>
      </c>
      <c r="BN182" s="57">
        <v>0.61028864383500492</v>
      </c>
      <c r="BO182" s="57">
        <v>0.11569891612087822</v>
      </c>
      <c r="BP182" s="57">
        <v>0.86333264518803532</v>
      </c>
      <c r="BQ182" s="57">
        <v>0.12525853117582691</v>
      </c>
      <c r="BR182" s="57">
        <v>0.93811147474408396</v>
      </c>
      <c r="BS182" s="57">
        <v>5.6815837001042271E-2</v>
      </c>
      <c r="BT182" s="57">
        <v>8.0460985352100972E-2</v>
      </c>
      <c r="BU182" s="52">
        <v>0</v>
      </c>
      <c r="BV182" s="57">
        <v>1.7253519035039164E-2</v>
      </c>
    </row>
    <row r="183" spans="1:74" s="31" customFormat="1" ht="18" customHeight="1">
      <c r="A183" s="31" t="s">
        <v>188</v>
      </c>
      <c r="B183" s="52" t="s">
        <v>253</v>
      </c>
      <c r="C183" s="52" t="s">
        <v>473</v>
      </c>
      <c r="D183" s="46">
        <v>29.016300000000001</v>
      </c>
      <c r="E183" s="46">
        <v>-99.309816999999995</v>
      </c>
      <c r="G183" s="55">
        <v>21.352899000000001</v>
      </c>
      <c r="H183" s="56">
        <v>656.98999000000003</v>
      </c>
      <c r="I183" s="31" t="s">
        <v>114</v>
      </c>
      <c r="J183" s="31">
        <v>0.02</v>
      </c>
      <c r="K183" s="31">
        <v>0.08</v>
      </c>
      <c r="X183" s="31" t="s">
        <v>1333</v>
      </c>
      <c r="AA183" s="57">
        <v>4.2607390954686704</v>
      </c>
      <c r="AB183" s="48">
        <v>31</v>
      </c>
      <c r="AC183" s="31" t="s">
        <v>513</v>
      </c>
      <c r="AD183" s="57">
        <v>30.746006192565638</v>
      </c>
      <c r="AE183" s="31" t="s">
        <v>1334</v>
      </c>
      <c r="AF183" s="57">
        <v>5.7506248200121481</v>
      </c>
      <c r="AG183" s="31" t="s">
        <v>1360</v>
      </c>
      <c r="AY183" s="52">
        <v>0</v>
      </c>
      <c r="AZ183" s="52">
        <v>0</v>
      </c>
      <c r="BA183" s="57">
        <v>5.2623554324461828E-3</v>
      </c>
      <c r="BB183" s="57">
        <v>7.6118097952431549E-3</v>
      </c>
      <c r="BC183" s="57">
        <v>2.1686284452097433E-2</v>
      </c>
      <c r="BD183" s="57">
        <v>2.4991501346381648E-2</v>
      </c>
      <c r="BE183" s="57">
        <v>2.5193971202646083E-2</v>
      </c>
      <c r="BF183" s="57">
        <v>4.9293464189535591E-2</v>
      </c>
      <c r="BG183" s="57">
        <v>4.5826038445148987E-2</v>
      </c>
      <c r="BH183" s="57">
        <v>0.17461258848306468</v>
      </c>
      <c r="BI183" s="57">
        <v>7.9456611953911849E-2</v>
      </c>
      <c r="BJ183" s="57">
        <v>0.30878447991519159</v>
      </c>
      <c r="BK183" s="57">
        <v>0.11859981382773047</v>
      </c>
      <c r="BL183" s="57">
        <v>0.69638599243698152</v>
      </c>
      <c r="BM183" s="57">
        <v>0.11723850416834487</v>
      </c>
      <c r="BN183" s="57">
        <v>1.0760017672300399</v>
      </c>
      <c r="BO183" s="57">
        <v>0.16041271307050262</v>
      </c>
      <c r="BP183" s="57">
        <v>0.95475676823176514</v>
      </c>
      <c r="BQ183" s="57">
        <v>7.5324656371717549E-2</v>
      </c>
      <c r="BR183" s="57">
        <v>0.23932717387433569</v>
      </c>
      <c r="BS183" s="52">
        <v>0</v>
      </c>
      <c r="BT183" s="57">
        <v>5.109032431281469E-2</v>
      </c>
      <c r="BU183" s="52">
        <v>0</v>
      </c>
      <c r="BV183" s="57">
        <v>2.888227672876954E-2</v>
      </c>
    </row>
    <row r="184" spans="1:74" s="31" customFormat="1" ht="18" customHeight="1">
      <c r="A184" s="31" t="s">
        <v>188</v>
      </c>
      <c r="B184" s="52" t="s">
        <v>254</v>
      </c>
      <c r="C184" s="52" t="s">
        <v>474</v>
      </c>
      <c r="D184" s="46">
        <v>28.479800000000001</v>
      </c>
      <c r="E184" s="31">
        <v>-98.345067</v>
      </c>
      <c r="G184" s="55">
        <v>22.000399999999999</v>
      </c>
      <c r="H184" s="56">
        <v>655.09002599999997</v>
      </c>
      <c r="I184" s="31" t="s">
        <v>114</v>
      </c>
      <c r="J184" s="31">
        <v>0.02</v>
      </c>
      <c r="K184" s="31">
        <v>0.08</v>
      </c>
      <c r="X184" s="31" t="s">
        <v>1333</v>
      </c>
      <c r="AA184" s="57">
        <v>1.3462030583176934</v>
      </c>
      <c r="AB184" s="48">
        <v>31</v>
      </c>
      <c r="AC184" s="31" t="s">
        <v>514</v>
      </c>
      <c r="AD184" s="57">
        <v>30.689519305253125</v>
      </c>
      <c r="AE184" s="31" t="s">
        <v>1334</v>
      </c>
      <c r="AF184" s="57">
        <v>5.2994886286284348</v>
      </c>
      <c r="AG184" s="31" t="s">
        <v>1360</v>
      </c>
      <c r="AY184" s="52">
        <v>0</v>
      </c>
      <c r="AZ184" s="52">
        <v>0</v>
      </c>
      <c r="BA184" s="52">
        <v>0</v>
      </c>
      <c r="BB184" s="57">
        <v>4.78056078600548E-3</v>
      </c>
      <c r="BC184" s="57">
        <v>8.328390426526484E-3</v>
      </c>
      <c r="BD184" s="57">
        <v>1.4545712071808685E-2</v>
      </c>
      <c r="BE184" s="57">
        <v>1.0576266227137348E-2</v>
      </c>
      <c r="BF184" s="57">
        <v>1.9681894191371521E-2</v>
      </c>
      <c r="BG184" s="57">
        <v>1.3967699101596086E-2</v>
      </c>
      <c r="BH184" s="57">
        <v>4.5273135377802018E-2</v>
      </c>
      <c r="BI184" s="57">
        <v>2.3498452035455433E-2</v>
      </c>
      <c r="BJ184" s="57">
        <v>0.11134174668723851</v>
      </c>
      <c r="BK184" s="57">
        <v>3.8587820580756452E-2</v>
      </c>
      <c r="BL184" s="57">
        <v>0.19257248671414484</v>
      </c>
      <c r="BM184" s="57">
        <v>3.7965108052438579E-2</v>
      </c>
      <c r="BN184" s="57">
        <v>0.35632924517260123</v>
      </c>
      <c r="BO184" s="57">
        <v>4.7853605565116246E-2</v>
      </c>
      <c r="BP184" s="57">
        <v>0.27078148216629466</v>
      </c>
      <c r="BQ184" s="57">
        <v>2.0145697662225289E-2</v>
      </c>
      <c r="BR184" s="57">
        <v>7.8730233070406816E-2</v>
      </c>
      <c r="BS184" s="57">
        <v>9.6695615534421065E-3</v>
      </c>
      <c r="BT184" s="57">
        <v>2.0646037073017379E-2</v>
      </c>
      <c r="BU184" s="57">
        <v>6.7084651540386528E-3</v>
      </c>
      <c r="BV184" s="57">
        <v>9.6384066160012175E-3</v>
      </c>
    </row>
    <row r="185" spans="1:74" s="31" customFormat="1" ht="18" customHeight="1">
      <c r="A185" s="31" t="s">
        <v>188</v>
      </c>
      <c r="B185" s="52" t="s">
        <v>255</v>
      </c>
      <c r="C185" s="52" t="s">
        <v>475</v>
      </c>
      <c r="D185" s="46">
        <v>27.783232999999999</v>
      </c>
      <c r="E185" s="31">
        <v>-98.422233000000006</v>
      </c>
      <c r="G185" s="55">
        <v>22.331699</v>
      </c>
      <c r="H185" s="56">
        <v>599.13000399999999</v>
      </c>
      <c r="I185" s="31" t="s">
        <v>114</v>
      </c>
      <c r="J185" s="31">
        <v>0.02</v>
      </c>
      <c r="K185" s="31">
        <v>0.08</v>
      </c>
      <c r="X185" s="31" t="s">
        <v>1333</v>
      </c>
      <c r="AA185" s="57">
        <v>1.8170851744132992</v>
      </c>
      <c r="AB185" s="48">
        <v>33</v>
      </c>
      <c r="AC185" s="31" t="s">
        <v>514</v>
      </c>
      <c r="AD185" s="57">
        <v>31.751689869389473</v>
      </c>
      <c r="AE185" s="31" t="s">
        <v>1334</v>
      </c>
      <c r="AF185" s="57">
        <v>5.0653842330139129</v>
      </c>
      <c r="AG185" s="31" t="s">
        <v>1360</v>
      </c>
      <c r="AY185" s="52">
        <v>0</v>
      </c>
      <c r="AZ185" s="52">
        <v>0</v>
      </c>
      <c r="BA185" s="52">
        <v>0</v>
      </c>
      <c r="BB185" s="57">
        <v>4.0082531844266153E-3</v>
      </c>
      <c r="BC185" s="57">
        <v>8.6219810413535099E-3</v>
      </c>
      <c r="BD185" s="57">
        <v>1.3573590032939811E-2</v>
      </c>
      <c r="BE185" s="57">
        <v>2.0165247084982678E-2</v>
      </c>
      <c r="BF185" s="57">
        <v>3.1958113720280575E-2</v>
      </c>
      <c r="BG185" s="57">
        <v>2.8959059184901936E-2</v>
      </c>
      <c r="BH185" s="57">
        <v>3.6972646882483008E-2</v>
      </c>
      <c r="BI185" s="57">
        <v>2.4196950374694291E-2</v>
      </c>
      <c r="BJ185" s="57">
        <v>5.285244027426405E-2</v>
      </c>
      <c r="BK185" s="57">
        <v>3.0762510583229107E-2</v>
      </c>
      <c r="BL185" s="57">
        <v>0.11380151834355096</v>
      </c>
      <c r="BM185" s="57">
        <v>4.3915006571306793E-2</v>
      </c>
      <c r="BN185" s="57">
        <v>0.37475672610340255</v>
      </c>
      <c r="BO185" s="57">
        <v>6.8242686658504678E-2</v>
      </c>
      <c r="BP185" s="57">
        <v>0.71705029904384032</v>
      </c>
      <c r="BQ185" s="57">
        <v>3.8013043253896685E-2</v>
      </c>
      <c r="BR185" s="57">
        <v>0.11009108284530608</v>
      </c>
      <c r="BS185" s="57">
        <v>2.0343411089472248E-2</v>
      </c>
      <c r="BT185" s="57">
        <v>2.7258233346358875E-2</v>
      </c>
      <c r="BU185" s="57">
        <v>1.7617415855124805E-2</v>
      </c>
      <c r="BV185" s="57">
        <v>1.7310145948933858E-2</v>
      </c>
    </row>
    <row r="186" spans="1:74" s="31" customFormat="1" ht="18" customHeight="1">
      <c r="A186" s="31" t="s">
        <v>188</v>
      </c>
      <c r="B186" s="52" t="s">
        <v>256</v>
      </c>
      <c r="C186" s="52" t="s">
        <v>476</v>
      </c>
      <c r="D186" s="46">
        <v>27.22635</v>
      </c>
      <c r="E186" s="31">
        <v>-98.089950000000002</v>
      </c>
      <c r="G186" s="55">
        <v>22.67</v>
      </c>
      <c r="H186" s="56">
        <v>609.84997499999997</v>
      </c>
      <c r="I186" s="31" t="s">
        <v>114</v>
      </c>
      <c r="J186" s="31">
        <v>0.02</v>
      </c>
      <c r="K186" s="31">
        <v>0.08</v>
      </c>
      <c r="X186" s="31" t="s">
        <v>1333</v>
      </c>
      <c r="AA186" s="57">
        <v>1.6028837113152146</v>
      </c>
      <c r="AB186" s="48">
        <v>31</v>
      </c>
      <c r="AC186" s="31" t="s">
        <v>513</v>
      </c>
      <c r="AD186" s="57">
        <v>30.853851825463412</v>
      </c>
      <c r="AE186" s="31" t="s">
        <v>1334</v>
      </c>
      <c r="AF186" s="57">
        <v>4.4026635799174691</v>
      </c>
      <c r="AG186" s="31" t="s">
        <v>1360</v>
      </c>
      <c r="AY186" s="52">
        <v>0</v>
      </c>
      <c r="AZ186" s="52">
        <v>0</v>
      </c>
      <c r="BA186" s="57">
        <v>6.1745461722626516E-3</v>
      </c>
      <c r="BB186" s="57">
        <v>1.3394764281936573E-2</v>
      </c>
      <c r="BC186" s="57">
        <v>2.457612552127611E-2</v>
      </c>
      <c r="BD186" s="57">
        <v>2.8025824034917383E-2</v>
      </c>
      <c r="BE186" s="57">
        <v>1.6467668944633321E-2</v>
      </c>
      <c r="BF186" s="57">
        <v>2.9704789159772767E-2</v>
      </c>
      <c r="BG186" s="57">
        <v>1.7109767569460501E-2</v>
      </c>
      <c r="BH186" s="57">
        <v>5.7041124833383021E-2</v>
      </c>
      <c r="BI186" s="57">
        <v>2.9665011043807459E-2</v>
      </c>
      <c r="BJ186" s="57">
        <v>0.11214082972756638</v>
      </c>
      <c r="BK186" s="57">
        <v>4.2865634508457012E-2</v>
      </c>
      <c r="BL186" s="57">
        <v>0.17382824856584927</v>
      </c>
      <c r="BM186" s="57">
        <v>5.6407516827998966E-2</v>
      </c>
      <c r="BN186" s="57">
        <v>0.36075855126023654</v>
      </c>
      <c r="BO186" s="57">
        <v>6.0726111663983118E-2</v>
      </c>
      <c r="BP186" s="57">
        <v>0.33904554047717667</v>
      </c>
      <c r="BQ186" s="57">
        <v>2.9975790991049966E-2</v>
      </c>
      <c r="BR186" s="57">
        <v>0.11661761565586112</v>
      </c>
      <c r="BS186" s="57">
        <v>1.6533464151071996E-2</v>
      </c>
      <c r="BT186" s="57">
        <v>3.2054272524830341E-2</v>
      </c>
      <c r="BU186" s="57">
        <v>1.2715982821611784E-2</v>
      </c>
      <c r="BV186" s="57">
        <v>1.6806125132847086E-2</v>
      </c>
    </row>
    <row r="187" spans="1:74" s="31" customFormat="1" ht="18" customHeight="1">
      <c r="A187" s="31" t="s">
        <v>188</v>
      </c>
      <c r="B187" s="52" t="s">
        <v>257</v>
      </c>
      <c r="C187" s="52" t="s">
        <v>477</v>
      </c>
      <c r="D187" s="46">
        <v>25.996033000000001</v>
      </c>
      <c r="E187" s="31">
        <v>-97.561800000000005</v>
      </c>
      <c r="G187" s="55">
        <v>23.445399999999999</v>
      </c>
      <c r="H187" s="56">
        <v>674.42999199999997</v>
      </c>
      <c r="I187" s="31" t="s">
        <v>114</v>
      </c>
      <c r="J187" s="31">
        <v>0.02</v>
      </c>
      <c r="K187" s="31">
        <v>0.08</v>
      </c>
      <c r="X187" s="31" t="s">
        <v>1333</v>
      </c>
      <c r="AA187" s="57">
        <v>0.51251207652076225</v>
      </c>
      <c r="AB187" s="48">
        <v>31</v>
      </c>
      <c r="AC187" s="31" t="s">
        <v>514</v>
      </c>
      <c r="AD187" s="57">
        <v>30.439252017208869</v>
      </c>
      <c r="AE187" s="31" t="s">
        <v>1334</v>
      </c>
      <c r="AF187" s="57">
        <v>3.5184386006748154</v>
      </c>
      <c r="AG187" s="31" t="s">
        <v>1360</v>
      </c>
      <c r="AY187" s="52">
        <v>0</v>
      </c>
      <c r="AZ187" s="52">
        <v>0</v>
      </c>
      <c r="BA187" s="52">
        <v>0</v>
      </c>
      <c r="BB187" s="57">
        <v>4.4723199746006873E-3</v>
      </c>
      <c r="BC187" s="57">
        <v>9.0172981880011025E-3</v>
      </c>
      <c r="BD187" s="57">
        <v>1.2029281621634717E-2</v>
      </c>
      <c r="BE187" s="57">
        <v>8.9803408748034535E-3</v>
      </c>
      <c r="BF187" s="57">
        <v>1.575517748415755E-2</v>
      </c>
      <c r="BG187" s="57">
        <v>8.8200880153739992E-3</v>
      </c>
      <c r="BH187" s="57">
        <v>1.8939821313385171E-2</v>
      </c>
      <c r="BI187" s="57">
        <v>1.2668066669445475E-2</v>
      </c>
      <c r="BJ187" s="57">
        <v>4.8343191969908807E-2</v>
      </c>
      <c r="BK187" s="57">
        <v>1.8251149158189098E-2</v>
      </c>
      <c r="BL187" s="57">
        <v>5.674425966037519E-2</v>
      </c>
      <c r="BM187" s="57">
        <v>1.7097625623957922E-2</v>
      </c>
      <c r="BN187" s="57">
        <v>9.5050594588858187E-2</v>
      </c>
      <c r="BO187" s="57">
        <v>1.9931396933225029E-2</v>
      </c>
      <c r="BP187" s="57">
        <v>9.0169905028171488E-2</v>
      </c>
      <c r="BQ187" s="57">
        <v>1.3924637257833064E-2</v>
      </c>
      <c r="BR187" s="57">
        <v>3.4684050484307234E-2</v>
      </c>
      <c r="BS187" s="57">
        <v>8.6274714844713982E-3</v>
      </c>
      <c r="BT187" s="57">
        <v>1.1690578774582532E-2</v>
      </c>
      <c r="BU187" s="52">
        <v>0</v>
      </c>
      <c r="BV187" s="57">
        <v>7.3148214154800783E-3</v>
      </c>
    </row>
    <row r="188" spans="1:74" s="31" customFormat="1" ht="18" customHeight="1">
      <c r="A188" s="31" t="s">
        <v>188</v>
      </c>
      <c r="B188" s="52" t="s">
        <v>258</v>
      </c>
      <c r="C188" s="52" t="s">
        <v>478</v>
      </c>
      <c r="D188" s="46">
        <v>25.850432999999999</v>
      </c>
      <c r="E188" s="31">
        <v>-97.418450000000007</v>
      </c>
      <c r="G188" s="55">
        <v>23.429199000000001</v>
      </c>
      <c r="H188" s="56">
        <v>690.07000700000003</v>
      </c>
      <c r="I188" s="31" t="s">
        <v>114</v>
      </c>
      <c r="J188" s="31">
        <v>0.02</v>
      </c>
      <c r="K188" s="31">
        <v>0.08</v>
      </c>
      <c r="X188" s="31" t="s">
        <v>1333</v>
      </c>
      <c r="AA188" s="57">
        <v>2.3142848364427469</v>
      </c>
      <c r="AB188" s="48">
        <v>31</v>
      </c>
      <c r="AC188" s="31" t="s">
        <v>512</v>
      </c>
      <c r="AD188" s="57">
        <v>30.191177483138294</v>
      </c>
      <c r="AE188" s="31" t="s">
        <v>1334</v>
      </c>
      <c r="AF188" s="57">
        <v>3.5667418646838018</v>
      </c>
      <c r="AG188" s="31" t="s">
        <v>1360</v>
      </c>
      <c r="AY188" s="52">
        <v>0</v>
      </c>
      <c r="AZ188" s="52">
        <v>0</v>
      </c>
      <c r="BA188" s="57">
        <v>4.6975697489981694E-3</v>
      </c>
      <c r="BB188" s="57">
        <v>2.0038360140275591E-2</v>
      </c>
      <c r="BC188" s="57">
        <v>5.7984622470041658E-2</v>
      </c>
      <c r="BD188" s="57">
        <v>5.8888275138664209E-2</v>
      </c>
      <c r="BE188" s="57">
        <v>2.8523226380750652E-2</v>
      </c>
      <c r="BF188" s="57">
        <v>5.3138182886668162E-2</v>
      </c>
      <c r="BG188" s="57">
        <v>4.7381936256295748E-2</v>
      </c>
      <c r="BH188" s="57">
        <v>0.12267279711245047</v>
      </c>
      <c r="BI188" s="57">
        <v>5.1168647795825334E-2</v>
      </c>
      <c r="BJ188" s="57">
        <v>0.16358299712275173</v>
      </c>
      <c r="BK188" s="57">
        <v>6.3924177886981459E-2</v>
      </c>
      <c r="BL188" s="57">
        <v>0.28626900306247843</v>
      </c>
      <c r="BM188" s="57">
        <v>8.8406810003021766E-2</v>
      </c>
      <c r="BN188" s="57">
        <v>0.51231765814994745</v>
      </c>
      <c r="BO188" s="57">
        <v>0.12478862108423411</v>
      </c>
      <c r="BP188" s="57">
        <v>0.39877490460953413</v>
      </c>
      <c r="BQ188" s="57">
        <v>4.9388494958979207E-2</v>
      </c>
      <c r="BR188" s="57">
        <v>0.10463399313374872</v>
      </c>
      <c r="BS188" s="57">
        <v>2.6575626662581155E-2</v>
      </c>
      <c r="BT188" s="57">
        <v>3.2399727328829842E-2</v>
      </c>
      <c r="BU188" s="52">
        <v>0</v>
      </c>
      <c r="BV188" s="57">
        <v>1.8729204509688634E-2</v>
      </c>
    </row>
    <row r="189" spans="1:74" s="31" customFormat="1" ht="18" customHeight="1">
      <c r="A189" s="31" t="s">
        <v>188</v>
      </c>
      <c r="B189" s="52" t="s">
        <v>259</v>
      </c>
      <c r="C189" s="52" t="s">
        <v>478</v>
      </c>
      <c r="D189" s="46">
        <v>25.855316999999999</v>
      </c>
      <c r="E189" s="31">
        <v>-97.417316999999997</v>
      </c>
      <c r="G189" s="55">
        <v>23.413699999999999</v>
      </c>
      <c r="H189" s="56">
        <v>691.02001900000005</v>
      </c>
      <c r="I189" s="31" t="s">
        <v>114</v>
      </c>
      <c r="J189" s="31">
        <v>0.02</v>
      </c>
      <c r="K189" s="31">
        <v>0.08</v>
      </c>
      <c r="X189" s="31" t="s">
        <v>1333</v>
      </c>
      <c r="AA189" s="57">
        <v>1.2701426649870871</v>
      </c>
      <c r="AB189" s="48">
        <v>33</v>
      </c>
      <c r="AC189" s="31" t="s">
        <v>512</v>
      </c>
      <c r="AD189" s="57">
        <v>30.765784014249977</v>
      </c>
      <c r="AE189" s="31" t="s">
        <v>1334</v>
      </c>
      <c r="AF189" s="57">
        <v>4.741636969079015</v>
      </c>
      <c r="AG189" s="31" t="s">
        <v>1360</v>
      </c>
      <c r="AY189" s="52">
        <v>0</v>
      </c>
      <c r="AZ189" s="52">
        <v>0</v>
      </c>
      <c r="BA189" s="52">
        <v>0</v>
      </c>
      <c r="BB189" s="57">
        <v>1.3166738257748903E-2</v>
      </c>
      <c r="BC189" s="57">
        <v>2.9347963955105288E-2</v>
      </c>
      <c r="BD189" s="57">
        <v>2.4826504913996388E-2</v>
      </c>
      <c r="BE189" s="57">
        <v>1.5757894732528244E-2</v>
      </c>
      <c r="BF189" s="57">
        <v>2.556594456635989E-2</v>
      </c>
      <c r="BG189" s="57">
        <v>2.870063805952152E-2</v>
      </c>
      <c r="BH189" s="57">
        <v>7.3087553508102268E-2</v>
      </c>
      <c r="BI189" s="57">
        <v>2.4398530060878023E-2</v>
      </c>
      <c r="BJ189" s="57">
        <v>6.5328713934777946E-2</v>
      </c>
      <c r="BK189" s="57">
        <v>2.5508012565460061E-2</v>
      </c>
      <c r="BL189" s="57">
        <v>0.12915045810818018</v>
      </c>
      <c r="BM189" s="57">
        <v>3.3544740450210019E-2</v>
      </c>
      <c r="BN189" s="57">
        <v>0.27822222652472534</v>
      </c>
      <c r="BO189" s="57">
        <v>4.3087021806085812E-2</v>
      </c>
      <c r="BP189" s="57">
        <v>0.28814216097023826</v>
      </c>
      <c r="BQ189" s="57">
        <v>2.7666867102691693E-2</v>
      </c>
      <c r="BR189" s="57">
        <v>0.10731581697828776</v>
      </c>
      <c r="BS189" s="57">
        <v>1.2253186116064546E-2</v>
      </c>
      <c r="BT189" s="57">
        <v>1.6658708055614861E-2</v>
      </c>
      <c r="BU189" s="52">
        <v>0</v>
      </c>
      <c r="BV189" s="57">
        <v>8.4129843205101758E-3</v>
      </c>
    </row>
    <row r="190" spans="1:74" s="31" customFormat="1" ht="18" customHeight="1">
      <c r="A190" s="31" t="s">
        <v>188</v>
      </c>
      <c r="B190" s="52" t="s">
        <v>260</v>
      </c>
      <c r="C190" s="52" t="s">
        <v>413</v>
      </c>
      <c r="D190" s="46">
        <v>48.5989</v>
      </c>
      <c r="E190" s="31">
        <v>-93.233216999999996</v>
      </c>
      <c r="G190" s="55">
        <v>3.2954189999999999</v>
      </c>
      <c r="H190" s="56">
        <v>677.03002900000001</v>
      </c>
      <c r="I190" s="31" t="s">
        <v>114</v>
      </c>
      <c r="M190" s="31" t="s">
        <v>411</v>
      </c>
      <c r="W190" s="61" t="s">
        <v>479</v>
      </c>
      <c r="X190" s="31" t="s">
        <v>1333</v>
      </c>
      <c r="AA190" s="57">
        <v>250.2460030625808</v>
      </c>
      <c r="AB190" s="48">
        <v>27</v>
      </c>
      <c r="AC190" s="31" t="s">
        <v>519</v>
      </c>
      <c r="AD190" s="57">
        <v>28.118432760273365</v>
      </c>
      <c r="AE190" s="31" t="s">
        <v>1334</v>
      </c>
      <c r="AF190" s="57">
        <v>5.3301749427717438</v>
      </c>
      <c r="AG190" s="31" t="s">
        <v>1360</v>
      </c>
      <c r="AY190" s="57">
        <v>0</v>
      </c>
      <c r="AZ190" s="57">
        <v>0.52259335176758048</v>
      </c>
      <c r="BA190" s="57">
        <v>0.92260265404391395</v>
      </c>
      <c r="BB190" s="57">
        <v>0.94674033890517306</v>
      </c>
      <c r="BC190" s="57">
        <v>0.9158848362455857</v>
      </c>
      <c r="BD190" s="57">
        <v>1.2185692712145775</v>
      </c>
      <c r="BE190" s="57">
        <v>2.0809393380010719</v>
      </c>
      <c r="BF190" s="57">
        <v>4.5764089802033796</v>
      </c>
      <c r="BG190" s="57">
        <v>7.0508816281160991</v>
      </c>
      <c r="BH190" s="57">
        <v>20.210253019709093</v>
      </c>
      <c r="BI190" s="57">
        <v>15.857923483157112</v>
      </c>
      <c r="BJ190" s="57">
        <v>101.53805118185439</v>
      </c>
      <c r="BK190" s="57">
        <v>5.3855083805397808</v>
      </c>
      <c r="BL190" s="57">
        <v>24.473646979666256</v>
      </c>
      <c r="BM190" s="57">
        <v>3.186700157884395</v>
      </c>
      <c r="BN190" s="57">
        <v>44.850570351166915</v>
      </c>
      <c r="BO190" s="57">
        <v>3.7194096104970589</v>
      </c>
      <c r="BP190" s="57">
        <v>9.4541263069994095</v>
      </c>
      <c r="BQ190" s="57">
        <v>1.6320796799341837</v>
      </c>
      <c r="BR190" s="57">
        <v>1.7031135126748673</v>
      </c>
      <c r="BS190" s="57">
        <v>0</v>
      </c>
      <c r="BT190" s="57">
        <v>0</v>
      </c>
      <c r="BU190" s="57">
        <v>0</v>
      </c>
      <c r="BV190" s="57">
        <v>0</v>
      </c>
    </row>
    <row r="191" spans="1:74" s="31" customFormat="1" ht="18" customHeight="1">
      <c r="A191" s="31" t="s">
        <v>188</v>
      </c>
      <c r="B191" s="52" t="s">
        <v>261</v>
      </c>
      <c r="C191" s="52" t="s">
        <v>413</v>
      </c>
      <c r="D191" s="46">
        <v>48.5989</v>
      </c>
      <c r="E191" s="31">
        <v>-93.233216999999996</v>
      </c>
      <c r="G191" s="55">
        <v>3.2954189999999999</v>
      </c>
      <c r="H191" s="56">
        <v>677.03002900000001</v>
      </c>
      <c r="I191" s="31" t="s">
        <v>114</v>
      </c>
      <c r="M191" s="31" t="s">
        <v>411</v>
      </c>
      <c r="W191" s="61" t="s">
        <v>480</v>
      </c>
      <c r="X191" s="31" t="s">
        <v>1333</v>
      </c>
      <c r="AA191" s="57">
        <v>319.44509463019773</v>
      </c>
      <c r="AB191" s="48">
        <v>31</v>
      </c>
      <c r="AC191" s="31" t="s">
        <v>508</v>
      </c>
      <c r="AD191" s="57">
        <v>29.906315537392764</v>
      </c>
      <c r="AE191" s="31" t="s">
        <v>1334</v>
      </c>
      <c r="AF191" s="57">
        <v>3.0154944760376186</v>
      </c>
      <c r="AG191" s="31" t="s">
        <v>1360</v>
      </c>
      <c r="AY191" s="57">
        <v>0</v>
      </c>
      <c r="AZ191" s="57">
        <v>0.37787359609343368</v>
      </c>
      <c r="BA191" s="57">
        <v>0.81147777038079438</v>
      </c>
      <c r="BB191" s="57">
        <v>0.94500978803167779</v>
      </c>
      <c r="BC191" s="57">
        <v>0.92260384755180358</v>
      </c>
      <c r="BD191" s="57">
        <v>1.8012560366231722</v>
      </c>
      <c r="BE191" s="57">
        <v>2.1197880781004765</v>
      </c>
      <c r="BF191" s="57">
        <v>4.181041220582463</v>
      </c>
      <c r="BG191" s="57">
        <v>3.65785464825733</v>
      </c>
      <c r="BH191" s="57">
        <v>8.1648850015194068</v>
      </c>
      <c r="BI191" s="57">
        <v>7.1699801588207634</v>
      </c>
      <c r="BJ191" s="57">
        <v>23.332503604040546</v>
      </c>
      <c r="BK191" s="57">
        <v>21.153809016918636</v>
      </c>
      <c r="BL191" s="57">
        <v>65.17812916029996</v>
      </c>
      <c r="BM191" s="57">
        <v>34.746730698352074</v>
      </c>
      <c r="BN191" s="57">
        <v>107.52083162610207</v>
      </c>
      <c r="BO191" s="57">
        <v>8.0637154346241662</v>
      </c>
      <c r="BP191" s="57">
        <v>24.211401495758079</v>
      </c>
      <c r="BQ191" s="57">
        <v>1.6556566714225067</v>
      </c>
      <c r="BR191" s="57">
        <v>2.4851501644342351</v>
      </c>
      <c r="BS191" s="57">
        <v>0</v>
      </c>
      <c r="BT191" s="57">
        <v>0.9453966122841192</v>
      </c>
      <c r="BU191" s="57">
        <v>0</v>
      </c>
      <c r="BV191" s="57">
        <v>0</v>
      </c>
    </row>
    <row r="192" spans="1:74" s="31" customFormat="1" ht="18" customHeight="1">
      <c r="A192" s="31" t="s">
        <v>188</v>
      </c>
      <c r="B192" s="52" t="s">
        <v>262</v>
      </c>
      <c r="C192" s="52" t="s">
        <v>413</v>
      </c>
      <c r="D192" s="46">
        <v>48.5989</v>
      </c>
      <c r="E192" s="31">
        <v>-93.233216999999996</v>
      </c>
      <c r="G192" s="55">
        <v>3.2954189999999999</v>
      </c>
      <c r="H192" s="56">
        <v>677.03002900000001</v>
      </c>
      <c r="I192" s="31" t="s">
        <v>114</v>
      </c>
      <c r="M192" s="31" t="s">
        <v>411</v>
      </c>
      <c r="W192" s="61" t="s">
        <v>481</v>
      </c>
      <c r="X192" s="31" t="s">
        <v>1333</v>
      </c>
      <c r="AA192" s="57">
        <v>451.41810289162277</v>
      </c>
      <c r="AB192" s="48">
        <v>27</v>
      </c>
      <c r="AC192" s="31" t="s">
        <v>508</v>
      </c>
      <c r="AD192" s="57">
        <v>26.381628718466452</v>
      </c>
      <c r="AE192" s="31" t="s">
        <v>1334</v>
      </c>
      <c r="AF192" s="57">
        <v>2.8871492846550773</v>
      </c>
      <c r="AG192" s="31" t="s">
        <v>1360</v>
      </c>
      <c r="AY192" s="57">
        <v>0</v>
      </c>
      <c r="AZ192" s="57">
        <v>0.49912112617834592</v>
      </c>
      <c r="BA192" s="57">
        <v>0.84668812580459296</v>
      </c>
      <c r="BB192" s="57">
        <v>0.88413521942545514</v>
      </c>
      <c r="BC192" s="57">
        <v>1.0983955163451706</v>
      </c>
      <c r="BD192" s="57">
        <v>1.4858552034515853</v>
      </c>
      <c r="BE192" s="57">
        <v>3.8807040509521191</v>
      </c>
      <c r="BF192" s="57">
        <v>33.315047343033953</v>
      </c>
      <c r="BG192" s="57">
        <v>33.6878155834737</v>
      </c>
      <c r="BH192" s="57">
        <v>99.072364054940607</v>
      </c>
      <c r="BI192" s="57">
        <v>64.285428050965322</v>
      </c>
      <c r="BJ192" s="57">
        <v>157.27580111735799</v>
      </c>
      <c r="BK192" s="57">
        <v>5.6694358121046049</v>
      </c>
      <c r="BL192" s="57">
        <v>30.290536625305929</v>
      </c>
      <c r="BM192" s="57">
        <v>2.108359443139372</v>
      </c>
      <c r="BN192" s="57">
        <v>4.1343339761069746</v>
      </c>
      <c r="BO192" s="57">
        <v>1.9754661023885596</v>
      </c>
      <c r="BP192" s="57">
        <v>2.6261561100604114</v>
      </c>
      <c r="BQ192" s="57">
        <v>1.8535644328556884</v>
      </c>
      <c r="BR192" s="57">
        <v>3.2691219533631606</v>
      </c>
      <c r="BS192" s="57">
        <v>1.6227498320859408</v>
      </c>
      <c r="BT192" s="57">
        <v>1.5370232122832337</v>
      </c>
      <c r="BU192" s="57">
        <v>0</v>
      </c>
      <c r="BV192" s="57">
        <v>0</v>
      </c>
    </row>
    <row r="193" spans="1:74" s="31" customFormat="1" ht="18" customHeight="1">
      <c r="A193" s="31" t="s">
        <v>188</v>
      </c>
      <c r="B193" s="52" t="s">
        <v>263</v>
      </c>
      <c r="C193" s="52" t="s">
        <v>414</v>
      </c>
      <c r="D193" s="46">
        <v>48.121850000000002</v>
      </c>
      <c r="E193" s="31">
        <v>-93.696349999999995</v>
      </c>
      <c r="G193" s="55">
        <v>3.78708</v>
      </c>
      <c r="H193" s="56">
        <v>680.63000399999999</v>
      </c>
      <c r="I193" s="31" t="s">
        <v>114</v>
      </c>
      <c r="M193" s="31" t="s">
        <v>411</v>
      </c>
      <c r="W193" s="61" t="s">
        <v>482</v>
      </c>
      <c r="X193" s="31" t="s">
        <v>1333</v>
      </c>
      <c r="AA193" s="57">
        <v>512.03527626397999</v>
      </c>
      <c r="AB193" s="48">
        <v>31</v>
      </c>
      <c r="AC193" s="31" t="s">
        <v>80</v>
      </c>
      <c r="AD193" s="57">
        <v>30.669485560507976</v>
      </c>
      <c r="AE193" s="31" t="s">
        <v>1334</v>
      </c>
      <c r="AF193" s="57">
        <v>9.8976095076781068</v>
      </c>
      <c r="AG193" s="31" t="s">
        <v>1360</v>
      </c>
      <c r="AY193" s="57">
        <v>0</v>
      </c>
      <c r="AZ193" s="57">
        <v>0</v>
      </c>
      <c r="BA193" s="57">
        <v>0</v>
      </c>
      <c r="BB193" s="57">
        <v>0.6297813824331332</v>
      </c>
      <c r="BC193" s="57">
        <v>1.0420169997107527</v>
      </c>
      <c r="BD193" s="57">
        <v>1.8348951878786925</v>
      </c>
      <c r="BE193" s="57">
        <v>3.9928902619900155</v>
      </c>
      <c r="BF193" s="57">
        <v>8.3954096169959467</v>
      </c>
      <c r="BG193" s="57">
        <v>9.9666466591506335</v>
      </c>
      <c r="BH193" s="57">
        <v>15.099200455359716</v>
      </c>
      <c r="BI193" s="57">
        <v>5.4626057720722727</v>
      </c>
      <c r="BJ193" s="57">
        <v>25.300289582925302</v>
      </c>
      <c r="BK193" s="57">
        <v>4.2850493076327059</v>
      </c>
      <c r="BL193" s="57">
        <v>23.693744163147549</v>
      </c>
      <c r="BM193" s="57">
        <v>6.8931078320445165</v>
      </c>
      <c r="BN193" s="57">
        <v>308.68001564255576</v>
      </c>
      <c r="BO193" s="57">
        <v>12.543055148549504</v>
      </c>
      <c r="BP193" s="57">
        <v>75.490702061307672</v>
      </c>
      <c r="BQ193" s="57">
        <v>3.605065388087942</v>
      </c>
      <c r="BR193" s="57">
        <v>5.1208008021378433</v>
      </c>
      <c r="BS193" s="57">
        <v>0</v>
      </c>
      <c r="BT193" s="57">
        <v>0</v>
      </c>
      <c r="BU193" s="57">
        <v>0</v>
      </c>
      <c r="BV193" s="57">
        <v>0</v>
      </c>
    </row>
    <row r="194" spans="1:74" s="31" customFormat="1" ht="18" customHeight="1">
      <c r="A194" s="31" t="s">
        <v>188</v>
      </c>
      <c r="B194" s="52" t="s">
        <v>264</v>
      </c>
      <c r="C194" s="52" t="s">
        <v>414</v>
      </c>
      <c r="D194" s="46">
        <v>48.121850000000002</v>
      </c>
      <c r="E194" s="31">
        <v>-93.696349999999995</v>
      </c>
      <c r="G194" s="55">
        <v>3.78708</v>
      </c>
      <c r="H194" s="56">
        <v>680.63000399999999</v>
      </c>
      <c r="I194" s="31" t="s">
        <v>114</v>
      </c>
      <c r="M194" s="31" t="s">
        <v>411</v>
      </c>
      <c r="W194" s="61" t="s">
        <v>1278</v>
      </c>
      <c r="X194" s="31" t="s">
        <v>1333</v>
      </c>
      <c r="AA194" s="57">
        <v>513.79798848380938</v>
      </c>
      <c r="AB194" s="48">
        <v>31</v>
      </c>
      <c r="AC194" s="31" t="s">
        <v>520</v>
      </c>
      <c r="AD194" s="57">
        <v>30.837875105372412</v>
      </c>
      <c r="AE194" s="31" t="s">
        <v>1334</v>
      </c>
      <c r="AF194" s="57">
        <v>7.9736951862070704</v>
      </c>
      <c r="AG194" s="31" t="s">
        <v>1360</v>
      </c>
      <c r="AY194" s="57">
        <v>0</v>
      </c>
      <c r="AZ194" s="57">
        <v>0</v>
      </c>
      <c r="BA194" s="57">
        <v>0.6737421643206446</v>
      </c>
      <c r="BB194" s="57">
        <v>1.0444566624586307</v>
      </c>
      <c r="BC194" s="57">
        <v>1.4865497511835601</v>
      </c>
      <c r="BD194" s="57">
        <v>1.5549574285164893</v>
      </c>
      <c r="BE194" s="57">
        <v>2.8266664770714058</v>
      </c>
      <c r="BF194" s="57">
        <v>4.5070320238384358</v>
      </c>
      <c r="BG194" s="57">
        <v>4.8385590484820771</v>
      </c>
      <c r="BH194" s="57">
        <v>11.653337036564032</v>
      </c>
      <c r="BI194" s="57">
        <v>5.4795530507025214</v>
      </c>
      <c r="BJ194" s="57">
        <v>21.503900231002827</v>
      </c>
      <c r="BK194" s="57">
        <v>5.3218032863848412</v>
      </c>
      <c r="BL194" s="57">
        <v>67.720409450191397</v>
      </c>
      <c r="BM194" s="57">
        <v>13.482849588453174</v>
      </c>
      <c r="BN194" s="57">
        <v>229.68687783326303</v>
      </c>
      <c r="BO194" s="57">
        <v>16.88168660708455</v>
      </c>
      <c r="BP194" s="57">
        <v>103.48048942934223</v>
      </c>
      <c r="BQ194" s="57">
        <v>4.8483618915574116</v>
      </c>
      <c r="BR194" s="57">
        <v>9.7959284242121019</v>
      </c>
      <c r="BS194" s="57">
        <v>0</v>
      </c>
      <c r="BT194" s="57">
        <v>3.8780639718945755</v>
      </c>
      <c r="BU194" s="57">
        <v>3.1327641272854403</v>
      </c>
      <c r="BV194" s="57">
        <v>0</v>
      </c>
    </row>
    <row r="195" spans="1:74" s="31" customFormat="1" ht="18" customHeight="1">
      <c r="A195" s="31" t="s">
        <v>188</v>
      </c>
      <c r="B195" s="52" t="s">
        <v>265</v>
      </c>
      <c r="C195" s="52" t="s">
        <v>414</v>
      </c>
      <c r="D195" s="46">
        <v>48.121850000000002</v>
      </c>
      <c r="E195" s="31">
        <v>-93.696349999999995</v>
      </c>
      <c r="G195" s="55">
        <v>3.78708</v>
      </c>
      <c r="H195" s="56">
        <v>680.63000399999999</v>
      </c>
      <c r="I195" s="31" t="s">
        <v>114</v>
      </c>
      <c r="M195" s="31" t="s">
        <v>411</v>
      </c>
      <c r="W195" s="61" t="s">
        <v>479</v>
      </c>
      <c r="X195" s="31" t="s">
        <v>1333</v>
      </c>
      <c r="AA195" s="57">
        <v>61.434679372424796</v>
      </c>
      <c r="AB195" s="48">
        <v>27</v>
      </c>
      <c r="AC195" s="31" t="s">
        <v>508</v>
      </c>
      <c r="AD195" s="57">
        <v>27.318137106111749</v>
      </c>
      <c r="AE195" s="31" t="s">
        <v>1334</v>
      </c>
      <c r="AF195" s="57">
        <v>2.0570265270698784</v>
      </c>
      <c r="AG195" s="31" t="s">
        <v>1360</v>
      </c>
      <c r="AY195" s="57">
        <v>0</v>
      </c>
      <c r="AZ195" s="57">
        <v>0.32259826918503037</v>
      </c>
      <c r="BA195" s="57">
        <v>0.98431683799060976</v>
      </c>
      <c r="BB195" s="57">
        <v>1.0894036454623961</v>
      </c>
      <c r="BC195" s="57">
        <v>1.2866815230957835</v>
      </c>
      <c r="BD195" s="57">
        <v>1.5114326378380125</v>
      </c>
      <c r="BE195" s="57">
        <v>2.791584122576138</v>
      </c>
      <c r="BF195" s="57">
        <v>5.158783363045651</v>
      </c>
      <c r="BG195" s="57">
        <v>5.0850373585582078</v>
      </c>
      <c r="BH195" s="57">
        <v>6.9659342111155835</v>
      </c>
      <c r="BI195" s="57">
        <v>3.1395957719550567</v>
      </c>
      <c r="BJ195" s="57">
        <v>9.074970215870664</v>
      </c>
      <c r="BK195" s="57">
        <v>2.8975450203414845</v>
      </c>
      <c r="BL195" s="57">
        <v>7.8375724208277537</v>
      </c>
      <c r="BM195" s="57">
        <v>2.9817758350696288</v>
      </c>
      <c r="BN195" s="57">
        <v>6.5119552188283807</v>
      </c>
      <c r="BO195" s="57">
        <v>1.0071536983301255</v>
      </c>
      <c r="BP195" s="57">
        <v>1.3113090591326457</v>
      </c>
      <c r="BQ195" s="57">
        <v>0.41515855246229133</v>
      </c>
      <c r="BR195" s="57">
        <v>0.43421528781256363</v>
      </c>
      <c r="BS195" s="57">
        <v>0.32639831603730024</v>
      </c>
      <c r="BT195" s="57">
        <v>0.30125800688948107</v>
      </c>
      <c r="BU195" s="57">
        <v>0</v>
      </c>
      <c r="BV195" s="57">
        <v>0</v>
      </c>
    </row>
    <row r="196" spans="1:74" s="31" customFormat="1" ht="18" customHeight="1">
      <c r="A196" s="31" t="s">
        <v>188</v>
      </c>
      <c r="B196" s="52" t="s">
        <v>266</v>
      </c>
      <c r="C196" s="52" t="s">
        <v>416</v>
      </c>
      <c r="D196" s="46">
        <v>47.541499999999999</v>
      </c>
      <c r="E196" s="31">
        <v>-94.823283000000004</v>
      </c>
      <c r="G196" s="55">
        <v>4.2037500000000003</v>
      </c>
      <c r="H196" s="56">
        <v>642.76000899999997</v>
      </c>
      <c r="I196" s="31" t="s">
        <v>114</v>
      </c>
      <c r="M196" s="31" t="s">
        <v>411</v>
      </c>
      <c r="W196" s="61" t="s">
        <v>479</v>
      </c>
      <c r="X196" s="31" t="s">
        <v>1333</v>
      </c>
      <c r="AA196" s="57">
        <v>335.62298540743865</v>
      </c>
      <c r="AB196" s="48">
        <v>29</v>
      </c>
      <c r="AC196" s="31" t="s">
        <v>521</v>
      </c>
      <c r="AD196" s="57">
        <v>28.945240535898002</v>
      </c>
      <c r="AE196" s="31" t="s">
        <v>1334</v>
      </c>
      <c r="AF196" s="57">
        <v>9.1234403932282984</v>
      </c>
      <c r="AG196" s="31" t="s">
        <v>1360</v>
      </c>
      <c r="AY196" s="57">
        <v>0</v>
      </c>
      <c r="AZ196" s="57">
        <v>0</v>
      </c>
      <c r="BA196" s="57">
        <v>0.63755360668349803</v>
      </c>
      <c r="BB196" s="57">
        <v>0.7830210346246983</v>
      </c>
      <c r="BC196" s="57">
        <v>0.98129767944312085</v>
      </c>
      <c r="BD196" s="57">
        <v>1.3385774951954725</v>
      </c>
      <c r="BE196" s="57">
        <v>2.3177337327738239</v>
      </c>
      <c r="BF196" s="57">
        <v>4.6136730031190814</v>
      </c>
      <c r="BG196" s="57">
        <v>5.0233157999119644</v>
      </c>
      <c r="BH196" s="57">
        <v>5.7952067819762885</v>
      </c>
      <c r="BI196" s="57">
        <v>3.8293101266567002</v>
      </c>
      <c r="BJ196" s="57">
        <v>17.312018205188668</v>
      </c>
      <c r="BK196" s="57">
        <v>8.4666323351215045</v>
      </c>
      <c r="BL196" s="57">
        <v>239.88739006290385</v>
      </c>
      <c r="BM196" s="57">
        <v>7.3479647169498916</v>
      </c>
      <c r="BN196" s="57">
        <v>25.501112238827794</v>
      </c>
      <c r="BO196" s="57">
        <v>3.2382197804380284</v>
      </c>
      <c r="BP196" s="57">
        <v>3.3977926996634085</v>
      </c>
      <c r="BQ196" s="57">
        <v>2.6265081431796622</v>
      </c>
      <c r="BR196" s="57">
        <v>2.5256579647812782</v>
      </c>
      <c r="BS196" s="57">
        <v>0</v>
      </c>
      <c r="BT196" s="57">
        <v>0</v>
      </c>
      <c r="BU196" s="57">
        <v>0</v>
      </c>
      <c r="BV196" s="57">
        <v>0</v>
      </c>
    </row>
    <row r="197" spans="1:74" s="31" customFormat="1" ht="18" customHeight="1">
      <c r="A197" s="31" t="s">
        <v>188</v>
      </c>
      <c r="B197" s="52" t="s">
        <v>267</v>
      </c>
      <c r="C197" s="52" t="s">
        <v>416</v>
      </c>
      <c r="D197" s="46">
        <v>47.541499999999999</v>
      </c>
      <c r="E197" s="31">
        <v>-94.823283000000004</v>
      </c>
      <c r="G197" s="55">
        <v>4.2037500000000003</v>
      </c>
      <c r="H197" s="56">
        <v>642.76000899999997</v>
      </c>
      <c r="I197" s="31" t="s">
        <v>114</v>
      </c>
      <c r="M197" s="31" t="s">
        <v>411</v>
      </c>
      <c r="W197" s="61" t="s">
        <v>483</v>
      </c>
      <c r="X197" s="31" t="s">
        <v>1333</v>
      </c>
      <c r="AA197" s="57">
        <v>92.915921116602135</v>
      </c>
      <c r="AB197" s="48">
        <v>29</v>
      </c>
      <c r="AC197" s="31" t="s">
        <v>510</v>
      </c>
      <c r="AD197" s="57">
        <v>28.054220677964732</v>
      </c>
      <c r="AE197" s="31" t="s">
        <v>1334</v>
      </c>
      <c r="AF197" s="57">
        <v>3.4187180450058121</v>
      </c>
      <c r="AG197" s="31" t="s">
        <v>1360</v>
      </c>
      <c r="AY197" s="57">
        <v>0</v>
      </c>
      <c r="AZ197" s="57">
        <v>0</v>
      </c>
      <c r="BA197" s="57">
        <v>0.3980959373328633</v>
      </c>
      <c r="BB197" s="57">
        <v>0.45715358604351275</v>
      </c>
      <c r="BC197" s="57">
        <v>0.9246505022645648</v>
      </c>
      <c r="BD197" s="57">
        <v>1.5120355613903447</v>
      </c>
      <c r="BE197" s="57">
        <v>3.3910590069618487</v>
      </c>
      <c r="BF197" s="57">
        <v>6.1819587689177506</v>
      </c>
      <c r="BG197" s="57">
        <v>6.7119029176830143</v>
      </c>
      <c r="BH197" s="57">
        <v>8.2204641237672647</v>
      </c>
      <c r="BI197" s="57">
        <v>2.7376760299896019</v>
      </c>
      <c r="BJ197" s="57">
        <v>11.964381251326216</v>
      </c>
      <c r="BK197" s="57">
        <v>2.623283336434429</v>
      </c>
      <c r="BL197" s="57">
        <v>28.832861527035938</v>
      </c>
      <c r="BM197" s="57">
        <v>2.2662540038130818</v>
      </c>
      <c r="BN197" s="57">
        <v>10.73623374798728</v>
      </c>
      <c r="BO197" s="57">
        <v>1.1708803095210021</v>
      </c>
      <c r="BP197" s="57">
        <v>1.5593506673985587</v>
      </c>
      <c r="BQ197" s="57">
        <v>0.82788185048938723</v>
      </c>
      <c r="BR197" s="57">
        <v>0.97980696543548773</v>
      </c>
      <c r="BS197" s="57">
        <v>0.72495944228952403</v>
      </c>
      <c r="BT197" s="57">
        <v>0.69503158052045977</v>
      </c>
      <c r="BU197" s="57">
        <v>0</v>
      </c>
      <c r="BV197" s="57">
        <v>0</v>
      </c>
    </row>
    <row r="198" spans="1:74" s="31" customFormat="1" ht="18" customHeight="1">
      <c r="A198" s="31" t="s">
        <v>188</v>
      </c>
      <c r="B198" s="52" t="s">
        <v>268</v>
      </c>
      <c r="C198" s="52" t="s">
        <v>416</v>
      </c>
      <c r="D198" s="46">
        <v>47.541499999999999</v>
      </c>
      <c r="E198" s="31">
        <v>-94.823283000000004</v>
      </c>
      <c r="G198" s="55">
        <v>4.2037500000000003</v>
      </c>
      <c r="H198" s="56">
        <v>642.76000899999997</v>
      </c>
      <c r="I198" s="31" t="s">
        <v>114</v>
      </c>
      <c r="M198" s="31" t="s">
        <v>411</v>
      </c>
      <c r="W198" s="61" t="s">
        <v>484</v>
      </c>
      <c r="X198" s="31" t="s">
        <v>1333</v>
      </c>
      <c r="AA198" s="57">
        <v>427.07615317654728</v>
      </c>
      <c r="AB198" s="48">
        <v>27</v>
      </c>
      <c r="AC198" s="31" t="s">
        <v>508</v>
      </c>
      <c r="AD198" s="57">
        <v>26.949370762431695</v>
      </c>
      <c r="AE198" s="31" t="s">
        <v>1334</v>
      </c>
      <c r="AF198" s="57">
        <v>4.669419994895077</v>
      </c>
      <c r="AG198" s="31" t="s">
        <v>1360</v>
      </c>
      <c r="AY198" s="57">
        <v>0</v>
      </c>
      <c r="AZ198" s="57">
        <v>0.66610232678068559</v>
      </c>
      <c r="BA198" s="57">
        <v>1.2051818423716381</v>
      </c>
      <c r="BB198" s="57">
        <v>1.1193347375322367</v>
      </c>
      <c r="BC198" s="57">
        <v>1.3908841081105832</v>
      </c>
      <c r="BD198" s="57">
        <v>1.7042936319826081</v>
      </c>
      <c r="BE198" s="57">
        <v>3.1555084985596649</v>
      </c>
      <c r="BF198" s="57">
        <v>8.5892845054845814</v>
      </c>
      <c r="BG198" s="57">
        <v>12.248959010170458</v>
      </c>
      <c r="BH198" s="57">
        <v>66.178888018602336</v>
      </c>
      <c r="BI198" s="57">
        <v>43.460528267722388</v>
      </c>
      <c r="BJ198" s="57">
        <v>222.56239577612479</v>
      </c>
      <c r="BK198" s="57">
        <v>7.1666243569984944</v>
      </c>
      <c r="BL198" s="57">
        <v>34.103503030407673</v>
      </c>
      <c r="BM198" s="57">
        <v>3.0700152967798249</v>
      </c>
      <c r="BN198" s="57">
        <v>7.1498363022959941</v>
      </c>
      <c r="BO198" s="57">
        <v>2.7516076945460552</v>
      </c>
      <c r="BP198" s="57">
        <v>2.8664884981109378</v>
      </c>
      <c r="BQ198" s="57">
        <v>2.5533987760879153</v>
      </c>
      <c r="BR198" s="57">
        <v>3.0156738494218231</v>
      </c>
      <c r="BS198" s="57">
        <v>0</v>
      </c>
      <c r="BT198" s="57">
        <v>2.1176446484565581</v>
      </c>
      <c r="BU198" s="57">
        <v>0</v>
      </c>
      <c r="BV198" s="57">
        <v>0</v>
      </c>
    </row>
    <row r="199" spans="1:74" s="31" customFormat="1" ht="18" customHeight="1">
      <c r="A199" s="31" t="s">
        <v>188</v>
      </c>
      <c r="B199" s="52" t="s">
        <v>269</v>
      </c>
      <c r="C199" s="52" t="s">
        <v>416</v>
      </c>
      <c r="D199" s="46">
        <v>47.541499999999999</v>
      </c>
      <c r="E199" s="31">
        <v>-94.823283000000004</v>
      </c>
      <c r="G199" s="55">
        <v>4.2037500000000003</v>
      </c>
      <c r="H199" s="56">
        <v>642.76000899999997</v>
      </c>
      <c r="I199" s="31" t="s">
        <v>114</v>
      </c>
      <c r="M199" s="31" t="s">
        <v>411</v>
      </c>
      <c r="W199" s="61" t="s">
        <v>485</v>
      </c>
      <c r="X199" s="31" t="s">
        <v>1333</v>
      </c>
      <c r="AA199" s="57">
        <v>248.30373652840296</v>
      </c>
      <c r="AB199" s="48">
        <v>29</v>
      </c>
      <c r="AC199" s="31" t="s">
        <v>510</v>
      </c>
      <c r="AD199" s="57">
        <v>28.814379871932193</v>
      </c>
      <c r="AE199" s="31" t="s">
        <v>1334</v>
      </c>
      <c r="AF199" s="57">
        <v>6.0528057047231174</v>
      </c>
      <c r="AG199" s="31" t="s">
        <v>1360</v>
      </c>
      <c r="AY199" s="57">
        <v>0</v>
      </c>
      <c r="AZ199" s="57">
        <v>0</v>
      </c>
      <c r="BA199" s="57">
        <v>0.42133082997154253</v>
      </c>
      <c r="BB199" s="57">
        <v>0.51699236142416982</v>
      </c>
      <c r="BC199" s="57">
        <v>0.68447447387915861</v>
      </c>
      <c r="BD199" s="57">
        <v>0.89219670993234679</v>
      </c>
      <c r="BE199" s="57">
        <v>1.795972673589173</v>
      </c>
      <c r="BF199" s="57">
        <v>4.3991910552093785</v>
      </c>
      <c r="BG199" s="57">
        <v>5.3068358844256229</v>
      </c>
      <c r="BH199" s="57">
        <v>13.780499683115018</v>
      </c>
      <c r="BI199" s="57">
        <v>8.1745417719144413</v>
      </c>
      <c r="BJ199" s="57">
        <v>35.430856397499248</v>
      </c>
      <c r="BK199" s="57">
        <v>12.725656793672915</v>
      </c>
      <c r="BL199" s="57">
        <v>106.19014468718871</v>
      </c>
      <c r="BM199" s="57">
        <v>4.2444502436483411</v>
      </c>
      <c r="BN199" s="57">
        <v>45.086893182314462</v>
      </c>
      <c r="BO199" s="57">
        <v>1.5452252366833763</v>
      </c>
      <c r="BP199" s="57">
        <v>3.9034121843156795</v>
      </c>
      <c r="BQ199" s="57">
        <v>1.1203507075131662</v>
      </c>
      <c r="BR199" s="57">
        <v>1.1285412648613879</v>
      </c>
      <c r="BS199" s="57">
        <v>0</v>
      </c>
      <c r="BT199" s="57">
        <v>0.95617038724483427</v>
      </c>
      <c r="BU199" s="57">
        <v>0</v>
      </c>
      <c r="BV199" s="57">
        <v>0</v>
      </c>
    </row>
    <row r="200" spans="1:74" s="31" customFormat="1" ht="18" customHeight="1">
      <c r="A200" s="31" t="s">
        <v>188</v>
      </c>
      <c r="B200" s="52" t="s">
        <v>270</v>
      </c>
      <c r="C200" s="52" t="s">
        <v>420</v>
      </c>
      <c r="D200" s="46">
        <v>47.195532999999998</v>
      </c>
      <c r="E200" s="31">
        <v>-95.258133000000001</v>
      </c>
      <c r="G200" s="55">
        <v>3.9987490000000001</v>
      </c>
      <c r="H200" s="56">
        <v>680.53002900000001</v>
      </c>
      <c r="I200" s="31" t="s">
        <v>114</v>
      </c>
      <c r="M200" s="31" t="s">
        <v>411</v>
      </c>
      <c r="W200" s="61" t="s">
        <v>486</v>
      </c>
      <c r="X200" s="31" t="s">
        <v>1333</v>
      </c>
      <c r="AA200" s="57">
        <v>236.81163856186242</v>
      </c>
      <c r="AB200" s="48">
        <v>31</v>
      </c>
      <c r="AC200" s="31" t="s">
        <v>519</v>
      </c>
      <c r="AD200" s="57">
        <v>29.208837701508049</v>
      </c>
      <c r="AE200" s="31" t="s">
        <v>1334</v>
      </c>
      <c r="AF200" s="57">
        <v>6.1385401401977262</v>
      </c>
      <c r="AG200" s="31" t="s">
        <v>1360</v>
      </c>
      <c r="AY200" s="57">
        <v>0</v>
      </c>
      <c r="AZ200" s="57">
        <v>0.67946684137322655</v>
      </c>
      <c r="BA200" s="57">
        <v>1.1628346282435471</v>
      </c>
      <c r="BB200" s="57">
        <v>0.94650572767040264</v>
      </c>
      <c r="BC200" s="57">
        <v>1.0681376091587342</v>
      </c>
      <c r="BD200" s="57">
        <v>1.2607751603779398</v>
      </c>
      <c r="BE200" s="57">
        <v>2.6385228712681426</v>
      </c>
      <c r="BF200" s="57">
        <v>5.6554658450431354</v>
      </c>
      <c r="BG200" s="57">
        <v>5.7731121459469659</v>
      </c>
      <c r="BH200" s="57">
        <v>8.1946901586145469</v>
      </c>
      <c r="BI200" s="57">
        <v>3.5140895371098568</v>
      </c>
      <c r="BJ200" s="57">
        <v>38.113576708518522</v>
      </c>
      <c r="BK200" s="57">
        <v>7.054332969306623</v>
      </c>
      <c r="BL200" s="57">
        <v>63.590710139850906</v>
      </c>
      <c r="BM200" s="57">
        <v>8.7271140009227697</v>
      </c>
      <c r="BN200" s="57">
        <v>71.351828008554676</v>
      </c>
      <c r="BO200" s="57">
        <v>3.3947300161179705</v>
      </c>
      <c r="BP200" s="57">
        <v>10.640556271966856</v>
      </c>
      <c r="BQ200" s="57">
        <v>1.4431709268745934</v>
      </c>
      <c r="BR200" s="57">
        <v>1.6020189949430275</v>
      </c>
      <c r="BS200" s="57">
        <v>0</v>
      </c>
      <c r="BT200" s="57">
        <v>0</v>
      </c>
      <c r="BU200" s="57">
        <v>0</v>
      </c>
      <c r="BV200" s="57">
        <v>0</v>
      </c>
    </row>
    <row r="201" spans="1:74" s="31" customFormat="1" ht="18" customHeight="1">
      <c r="A201" s="31" t="s">
        <v>188</v>
      </c>
      <c r="B201" s="52" t="s">
        <v>271</v>
      </c>
      <c r="C201" s="52" t="s">
        <v>420</v>
      </c>
      <c r="D201" s="46">
        <v>47.195532999999998</v>
      </c>
      <c r="E201" s="31">
        <v>-95.258133000000001</v>
      </c>
      <c r="G201" s="55">
        <v>3.9987490000000001</v>
      </c>
      <c r="H201" s="56">
        <v>680.53002900000001</v>
      </c>
      <c r="I201" s="31" t="s">
        <v>114</v>
      </c>
      <c r="M201" s="31" t="s">
        <v>411</v>
      </c>
      <c r="W201" s="61" t="s">
        <v>479</v>
      </c>
      <c r="X201" s="31" t="s">
        <v>1333</v>
      </c>
      <c r="AA201" s="57">
        <v>164.14347703012186</v>
      </c>
      <c r="AB201" s="48">
        <v>29</v>
      </c>
      <c r="AC201" s="31" t="s">
        <v>519</v>
      </c>
      <c r="AD201" s="57">
        <v>28.976240577639238</v>
      </c>
      <c r="AE201" s="31" t="s">
        <v>1334</v>
      </c>
      <c r="AF201" s="57">
        <v>6.3699965346691716</v>
      </c>
      <c r="AG201" s="31" t="s">
        <v>1360</v>
      </c>
      <c r="AY201" s="57">
        <v>0</v>
      </c>
      <c r="AZ201" s="57">
        <v>0.33283426426181267</v>
      </c>
      <c r="BA201" s="57">
        <v>0.73619104754056186</v>
      </c>
      <c r="BB201" s="57">
        <v>0.96646770033280704</v>
      </c>
      <c r="BC201" s="57">
        <v>1.1083493390865911</v>
      </c>
      <c r="BD201" s="57">
        <v>1.3778856561118433</v>
      </c>
      <c r="BE201" s="57">
        <v>2.5717563713924534</v>
      </c>
      <c r="BF201" s="57">
        <v>5.1263208511823271</v>
      </c>
      <c r="BG201" s="57">
        <v>5.1843916563449959</v>
      </c>
      <c r="BH201" s="57">
        <v>5.7901115937176133</v>
      </c>
      <c r="BI201" s="57">
        <v>2.6228172037321125</v>
      </c>
      <c r="BJ201" s="57">
        <v>9.0498802886703569</v>
      </c>
      <c r="BK201" s="57">
        <v>3.4593252228125841</v>
      </c>
      <c r="BL201" s="57">
        <v>83.754507648697725</v>
      </c>
      <c r="BM201" s="57">
        <v>4.9840123494632627</v>
      </c>
      <c r="BN201" s="57">
        <v>29.727045464325847</v>
      </c>
      <c r="BO201" s="57">
        <v>2.929497362879812</v>
      </c>
      <c r="BP201" s="57">
        <v>3.1269098954329588</v>
      </c>
      <c r="BQ201" s="57">
        <v>0</v>
      </c>
      <c r="BR201" s="57">
        <v>1.2951731141362199</v>
      </c>
      <c r="BS201" s="57">
        <v>0</v>
      </c>
      <c r="BT201" s="57">
        <v>0</v>
      </c>
      <c r="BU201" s="57">
        <v>0</v>
      </c>
      <c r="BV201" s="57">
        <v>0</v>
      </c>
    </row>
    <row r="202" spans="1:74" s="31" customFormat="1" ht="18" customHeight="1">
      <c r="A202" s="31" t="s">
        <v>188</v>
      </c>
      <c r="B202" s="52" t="s">
        <v>272</v>
      </c>
      <c r="C202" s="52" t="s">
        <v>421</v>
      </c>
      <c r="D202" s="46">
        <v>46.317883000000002</v>
      </c>
      <c r="E202" s="31">
        <v>-95.675349999999995</v>
      </c>
      <c r="G202" s="55">
        <v>5.4237489999999999</v>
      </c>
      <c r="H202" s="56">
        <v>655.080017</v>
      </c>
      <c r="I202" s="31" t="s">
        <v>114</v>
      </c>
      <c r="M202" s="31" t="s">
        <v>411</v>
      </c>
      <c r="W202" s="61" t="s">
        <v>487</v>
      </c>
      <c r="X202" s="31" t="s">
        <v>1333</v>
      </c>
      <c r="AA202" s="57">
        <v>304.52998488612513</v>
      </c>
      <c r="AB202" s="48">
        <v>31</v>
      </c>
      <c r="AC202" s="31" t="s">
        <v>509</v>
      </c>
      <c r="AD202" s="57">
        <v>29.345660136165424</v>
      </c>
      <c r="AE202" s="31" t="s">
        <v>1334</v>
      </c>
      <c r="AF202" s="57">
        <v>6.0530945369357179</v>
      </c>
      <c r="AG202" s="31" t="s">
        <v>1360</v>
      </c>
      <c r="AY202" s="57">
        <v>0</v>
      </c>
      <c r="AZ202" s="57">
        <v>0</v>
      </c>
      <c r="BA202" s="57">
        <v>0</v>
      </c>
      <c r="BB202" s="57">
        <v>0.15997070164343363</v>
      </c>
      <c r="BC202" s="57">
        <v>0.24922301107029005</v>
      </c>
      <c r="BD202" s="57">
        <v>0.66866769643724677</v>
      </c>
      <c r="BE202" s="57">
        <v>0.91088041112800733</v>
      </c>
      <c r="BF202" s="57">
        <v>2.8581190894382646</v>
      </c>
      <c r="BG202" s="57">
        <v>6.2029468075360574</v>
      </c>
      <c r="BH202" s="57">
        <v>18.166093571339847</v>
      </c>
      <c r="BI202" s="57">
        <v>12.243699726389053</v>
      </c>
      <c r="BJ202" s="57">
        <v>65.222780555757822</v>
      </c>
      <c r="BK202" s="57">
        <v>10.086067167443723</v>
      </c>
      <c r="BL202" s="57">
        <v>63.706838888690115</v>
      </c>
      <c r="BM202" s="57">
        <v>8.6567396508830488</v>
      </c>
      <c r="BN202" s="57">
        <v>70.530211194143561</v>
      </c>
      <c r="BO202" s="57">
        <v>3.0622577576531915</v>
      </c>
      <c r="BP202" s="57">
        <v>32.84825459116778</v>
      </c>
      <c r="BQ202" s="57">
        <v>1.2934587681369016</v>
      </c>
      <c r="BR202" s="57">
        <v>6.4993507464670213</v>
      </c>
      <c r="BS202" s="57">
        <v>0.6153215369583579</v>
      </c>
      <c r="BT202" s="57">
        <v>0.54910301384135785</v>
      </c>
      <c r="BU202" s="57">
        <v>0</v>
      </c>
      <c r="BV202" s="57">
        <v>0</v>
      </c>
    </row>
    <row r="203" spans="1:74" s="31" customFormat="1" ht="18" customHeight="1">
      <c r="A203" s="31" t="s">
        <v>188</v>
      </c>
      <c r="B203" s="52" t="s">
        <v>273</v>
      </c>
      <c r="C203" s="52" t="s">
        <v>421</v>
      </c>
      <c r="D203" s="46">
        <v>46.317883000000002</v>
      </c>
      <c r="E203" s="31">
        <v>-95.675349999999995</v>
      </c>
      <c r="G203" s="55">
        <v>5.4237489999999999</v>
      </c>
      <c r="H203" s="56">
        <v>655.080017</v>
      </c>
      <c r="I203" s="31" t="s">
        <v>114</v>
      </c>
      <c r="M203" s="31" t="s">
        <v>411</v>
      </c>
      <c r="W203" s="61" t="s">
        <v>1279</v>
      </c>
      <c r="X203" s="31" t="s">
        <v>1333</v>
      </c>
      <c r="AA203" s="57">
        <v>345.39627277058372</v>
      </c>
      <c r="AB203" s="48">
        <v>31</v>
      </c>
      <c r="AC203" s="31" t="s">
        <v>80</v>
      </c>
      <c r="AD203" s="57">
        <v>29.635650374064173</v>
      </c>
      <c r="AE203" s="31" t="s">
        <v>1334</v>
      </c>
      <c r="AF203" s="57">
        <v>8.8339920577703595</v>
      </c>
      <c r="AG203" s="31" t="s">
        <v>1360</v>
      </c>
      <c r="AY203" s="57">
        <v>0</v>
      </c>
      <c r="AZ203" s="57">
        <v>0</v>
      </c>
      <c r="BA203" s="57">
        <v>0</v>
      </c>
      <c r="BB203" s="57">
        <v>0.38803888471295561</v>
      </c>
      <c r="BC203" s="57">
        <v>0.49495463460923778</v>
      </c>
      <c r="BD203" s="57">
        <v>1.2456793934816388</v>
      </c>
      <c r="BE203" s="57">
        <v>2.4549930343724715</v>
      </c>
      <c r="BF203" s="57">
        <v>6.6479090693352214</v>
      </c>
      <c r="BG203" s="57">
        <v>6.1400943605657163</v>
      </c>
      <c r="BH203" s="57">
        <v>11.487013693058287</v>
      </c>
      <c r="BI203" s="57">
        <v>5.887745976102094</v>
      </c>
      <c r="BJ203" s="57">
        <v>51.474154896657282</v>
      </c>
      <c r="BK203" s="57">
        <v>5.6302612016723028</v>
      </c>
      <c r="BL203" s="57">
        <v>58.770185233893024</v>
      </c>
      <c r="BM203" s="57">
        <v>6.9169271239050181</v>
      </c>
      <c r="BN203" s="57">
        <v>165.37956806142955</v>
      </c>
      <c r="BO203" s="57">
        <v>4.6226693871087701</v>
      </c>
      <c r="BP203" s="57">
        <v>11.241759717203179</v>
      </c>
      <c r="BQ203" s="57">
        <v>3.3168754498152704</v>
      </c>
      <c r="BR203" s="57">
        <v>3.2974426526617093</v>
      </c>
      <c r="BS203" s="57">
        <v>0</v>
      </c>
      <c r="BT203" s="57">
        <v>0</v>
      </c>
      <c r="BU203" s="57">
        <v>0</v>
      </c>
      <c r="BV203" s="57">
        <v>0</v>
      </c>
    </row>
    <row r="204" spans="1:74" s="31" customFormat="1" ht="18" customHeight="1">
      <c r="A204" s="31" t="s">
        <v>188</v>
      </c>
      <c r="B204" s="52" t="s">
        <v>274</v>
      </c>
      <c r="C204" s="52" t="s">
        <v>421</v>
      </c>
      <c r="D204" s="46">
        <v>46.317883000000002</v>
      </c>
      <c r="E204" s="31">
        <v>-95.675349999999995</v>
      </c>
      <c r="G204" s="55">
        <v>5.4237489999999999</v>
      </c>
      <c r="H204" s="56">
        <v>655.080017</v>
      </c>
      <c r="I204" s="31" t="s">
        <v>114</v>
      </c>
      <c r="M204" s="31" t="s">
        <v>411</v>
      </c>
      <c r="W204" s="61" t="s">
        <v>480</v>
      </c>
      <c r="X204" s="31" t="s">
        <v>1333</v>
      </c>
      <c r="AA204" s="57">
        <v>544.48800306598253</v>
      </c>
      <c r="AB204" s="48">
        <v>31</v>
      </c>
      <c r="AC204" s="31" t="s">
        <v>521</v>
      </c>
      <c r="AD204" s="57">
        <v>30.122004405756179</v>
      </c>
      <c r="AE204" s="31" t="s">
        <v>1334</v>
      </c>
      <c r="AF204" s="57">
        <v>5.7947626708309565</v>
      </c>
      <c r="AG204" s="31" t="s">
        <v>1360</v>
      </c>
      <c r="AY204" s="57">
        <v>0</v>
      </c>
      <c r="AZ204" s="57">
        <v>0</v>
      </c>
      <c r="BA204" s="57">
        <v>0.55947826977094561</v>
      </c>
      <c r="BB204" s="57">
        <v>0.686398643981454</v>
      </c>
      <c r="BC204" s="57">
        <v>0.85818916911151377</v>
      </c>
      <c r="BD204" s="57">
        <v>1.3986350097393174</v>
      </c>
      <c r="BE204" s="57">
        <v>1.8571904180178167</v>
      </c>
      <c r="BF204" s="57">
        <v>4.3172787082124762</v>
      </c>
      <c r="BG204" s="57">
        <v>4.2250047564461708</v>
      </c>
      <c r="BH204" s="57">
        <v>16.168196609667429</v>
      </c>
      <c r="BI204" s="57">
        <v>7.0929376200064791</v>
      </c>
      <c r="BJ204" s="57">
        <v>45.131420540974865</v>
      </c>
      <c r="BK204" s="57">
        <v>15.319063803486257</v>
      </c>
      <c r="BL204" s="57">
        <v>108.91304931283761</v>
      </c>
      <c r="BM204" s="57">
        <v>29.470056153410866</v>
      </c>
      <c r="BN204" s="57">
        <v>222.88017015539759</v>
      </c>
      <c r="BO204" s="57">
        <v>17.763019047932996</v>
      </c>
      <c r="BP204" s="57">
        <v>58.873848591425393</v>
      </c>
      <c r="BQ204" s="57">
        <v>3.9936317436048117</v>
      </c>
      <c r="BR204" s="57">
        <v>4.9804345119584381</v>
      </c>
      <c r="BS204" s="57">
        <v>0</v>
      </c>
      <c r="BT204" s="57">
        <v>0</v>
      </c>
      <c r="BU204" s="57">
        <v>0</v>
      </c>
      <c r="BV204" s="57">
        <v>0</v>
      </c>
    </row>
    <row r="205" spans="1:74" s="31" customFormat="1" ht="18" customHeight="1">
      <c r="A205" s="31" t="s">
        <v>188</v>
      </c>
      <c r="B205" s="52" t="s">
        <v>275</v>
      </c>
      <c r="C205" s="52" t="s">
        <v>421</v>
      </c>
      <c r="D205" s="46">
        <v>46.317883000000002</v>
      </c>
      <c r="E205" s="31">
        <v>-95.675349999999995</v>
      </c>
      <c r="G205" s="55">
        <v>5.4237489999999999</v>
      </c>
      <c r="H205" s="56">
        <v>655.080017</v>
      </c>
      <c r="I205" s="31" t="s">
        <v>114</v>
      </c>
      <c r="M205" s="31" t="s">
        <v>411</v>
      </c>
      <c r="W205" s="52" t="s">
        <v>488</v>
      </c>
      <c r="X205" s="31" t="s">
        <v>1333</v>
      </c>
      <c r="AA205" s="57">
        <v>336.30281631590873</v>
      </c>
      <c r="AB205" s="48">
        <v>31</v>
      </c>
      <c r="AC205" s="31" t="s">
        <v>80</v>
      </c>
      <c r="AD205" s="57">
        <v>30.094128235149025</v>
      </c>
      <c r="AE205" s="31" t="s">
        <v>1334</v>
      </c>
      <c r="AF205" s="57">
        <v>7.6725006729020011</v>
      </c>
      <c r="AG205" s="31" t="s">
        <v>1360</v>
      </c>
      <c r="AY205" s="57">
        <v>0</v>
      </c>
      <c r="AZ205" s="57">
        <v>0</v>
      </c>
      <c r="BA205" s="57">
        <v>0</v>
      </c>
      <c r="BB205" s="57">
        <v>0.41353840114742252</v>
      </c>
      <c r="BC205" s="57">
        <v>0.64524673565163759</v>
      </c>
      <c r="BD205" s="57">
        <v>1.5056630559827353</v>
      </c>
      <c r="BE205" s="57">
        <v>3.4678357386664636</v>
      </c>
      <c r="BF205" s="57">
        <v>7.5694380666505401</v>
      </c>
      <c r="BG205" s="57">
        <v>9.208574565179136</v>
      </c>
      <c r="BH205" s="57">
        <v>16.793991156333568</v>
      </c>
      <c r="BI205" s="57">
        <v>5.3124477584121328</v>
      </c>
      <c r="BJ205" s="57">
        <v>14.532384166634454</v>
      </c>
      <c r="BK205" s="57">
        <v>4.8613669173923437</v>
      </c>
      <c r="BL205" s="57">
        <v>43.40004603211009</v>
      </c>
      <c r="BM205" s="57">
        <v>6.7737824372702127</v>
      </c>
      <c r="BN205" s="57">
        <v>190.30567242688838</v>
      </c>
      <c r="BO205" s="57">
        <v>5.5777492680006331</v>
      </c>
      <c r="BP205" s="57">
        <v>18.857153952197244</v>
      </c>
      <c r="BQ205" s="57">
        <v>3.367418719846214</v>
      </c>
      <c r="BR205" s="57">
        <v>3.7105069175455641</v>
      </c>
      <c r="BS205" s="57">
        <v>0</v>
      </c>
      <c r="BT205" s="57">
        <v>0</v>
      </c>
      <c r="BU205" s="57">
        <v>0</v>
      </c>
      <c r="BV205" s="57">
        <v>0</v>
      </c>
    </row>
    <row r="206" spans="1:74" s="31" customFormat="1" ht="18" customHeight="1">
      <c r="A206" s="31" t="s">
        <v>188</v>
      </c>
      <c r="B206" s="52" t="s">
        <v>276</v>
      </c>
      <c r="C206" s="52" t="s">
        <v>421</v>
      </c>
      <c r="D206" s="46">
        <v>46.317883000000002</v>
      </c>
      <c r="E206" s="31">
        <v>-95.675349999999995</v>
      </c>
      <c r="G206" s="55">
        <v>5.4237489999999999</v>
      </c>
      <c r="H206" s="56">
        <v>655.080017</v>
      </c>
      <c r="I206" s="31" t="s">
        <v>114</v>
      </c>
      <c r="M206" s="31" t="s">
        <v>411</v>
      </c>
      <c r="W206" s="61" t="s">
        <v>489</v>
      </c>
      <c r="X206" s="31" t="s">
        <v>1333</v>
      </c>
      <c r="AA206" s="57">
        <v>237.39554420463907</v>
      </c>
      <c r="AB206" s="48">
        <v>25</v>
      </c>
      <c r="AC206" s="31" t="s">
        <v>506</v>
      </c>
      <c r="AD206" s="57">
        <v>26.92963125419886</v>
      </c>
      <c r="AE206" s="31" t="s">
        <v>1334</v>
      </c>
      <c r="AF206" s="57">
        <v>5.6248970164470293</v>
      </c>
      <c r="AG206" s="31" t="s">
        <v>1360</v>
      </c>
      <c r="AY206" s="57">
        <v>0</v>
      </c>
      <c r="AZ206" s="57">
        <v>0</v>
      </c>
      <c r="BA206" s="57">
        <v>0.35290679648719464</v>
      </c>
      <c r="BB206" s="57">
        <v>0.47834570107790919</v>
      </c>
      <c r="BC206" s="57">
        <v>0.6224099435815923</v>
      </c>
      <c r="BD206" s="57">
        <v>0.98503296200236246</v>
      </c>
      <c r="BE206" s="57">
        <v>2.012348461871468</v>
      </c>
      <c r="BF206" s="57">
        <v>5.6913185710179981</v>
      </c>
      <c r="BG206" s="57">
        <v>8.4534962194437711</v>
      </c>
      <c r="BH206" s="57">
        <v>78.638536471402332</v>
      </c>
      <c r="BI206" s="57">
        <v>10.316571624718577</v>
      </c>
      <c r="BJ206" s="57">
        <v>49.321927474872844</v>
      </c>
      <c r="BK206" s="57">
        <v>7.8492358295723763</v>
      </c>
      <c r="BL206" s="57">
        <v>49.439365021639524</v>
      </c>
      <c r="BM206" s="57">
        <v>3.6584065282746696</v>
      </c>
      <c r="BN206" s="57">
        <v>13.494371903234944</v>
      </c>
      <c r="BO206" s="57">
        <v>1.403510769069326</v>
      </c>
      <c r="BP206" s="57">
        <v>1.8278483359282374</v>
      </c>
      <c r="BQ206" s="57">
        <v>0.97234948901067053</v>
      </c>
      <c r="BR206" s="57">
        <v>1.0034017288839909</v>
      </c>
      <c r="BS206" s="57">
        <v>0.87416037254929446</v>
      </c>
      <c r="BT206" s="57">
        <v>0</v>
      </c>
      <c r="BU206" s="57">
        <v>0</v>
      </c>
      <c r="BV206" s="57">
        <v>0</v>
      </c>
    </row>
    <row r="207" spans="1:74" s="31" customFormat="1" ht="18" customHeight="1">
      <c r="A207" s="31" t="s">
        <v>188</v>
      </c>
      <c r="B207" s="52" t="s">
        <v>277</v>
      </c>
      <c r="C207" s="52" t="s">
        <v>422</v>
      </c>
      <c r="D207" s="46">
        <v>46.137917000000002</v>
      </c>
      <c r="E207" s="31">
        <v>-95.576633000000001</v>
      </c>
      <c r="G207" s="55">
        <v>5.2262500000000003</v>
      </c>
      <c r="H207" s="56">
        <v>667.71002099999998</v>
      </c>
      <c r="I207" s="31" t="s">
        <v>114</v>
      </c>
      <c r="M207" s="31" t="s">
        <v>411</v>
      </c>
      <c r="W207" s="61" t="s">
        <v>480</v>
      </c>
      <c r="X207" s="31" t="s">
        <v>1333</v>
      </c>
      <c r="AA207" s="57">
        <v>537.8441625815243</v>
      </c>
      <c r="AB207" s="48">
        <v>31</v>
      </c>
      <c r="AC207" s="31" t="s">
        <v>509</v>
      </c>
      <c r="AD207" s="57">
        <v>29.786840228445197</v>
      </c>
      <c r="AE207" s="31" t="s">
        <v>1334</v>
      </c>
      <c r="AF207" s="57">
        <v>4.4673020945882467</v>
      </c>
      <c r="AG207" s="31" t="s">
        <v>1360</v>
      </c>
      <c r="AY207" s="57">
        <v>0</v>
      </c>
      <c r="AZ207" s="57">
        <v>0</v>
      </c>
      <c r="BA207" s="57">
        <v>0</v>
      </c>
      <c r="BB207" s="57">
        <v>0.7373077896837299</v>
      </c>
      <c r="BC207" s="57">
        <v>1.3865558225694383</v>
      </c>
      <c r="BD207" s="57">
        <v>3.5501540495861281</v>
      </c>
      <c r="BE207" s="57">
        <v>8.2605447592371792</v>
      </c>
      <c r="BF207" s="57">
        <v>12.985099369118059</v>
      </c>
      <c r="BG207" s="57">
        <v>12.27878869509072</v>
      </c>
      <c r="BH207" s="57">
        <v>13.426327709774188</v>
      </c>
      <c r="BI207" s="57">
        <v>8.0717806501201981</v>
      </c>
      <c r="BJ207" s="57">
        <v>52.083634372181102</v>
      </c>
      <c r="BK207" s="57">
        <v>17.990466656640663</v>
      </c>
      <c r="BL207" s="57">
        <v>126.03326890841264</v>
      </c>
      <c r="BM207" s="57">
        <v>30.730742517002671</v>
      </c>
      <c r="BN207" s="57">
        <v>166.33306966335371</v>
      </c>
      <c r="BO207" s="57">
        <v>15.974974534695004</v>
      </c>
      <c r="BP207" s="57">
        <v>55.408944897625688</v>
      </c>
      <c r="BQ207" s="57">
        <v>4.3542567724263126</v>
      </c>
      <c r="BR207" s="57">
        <v>5.6706157654198686</v>
      </c>
      <c r="BS207" s="57">
        <v>0</v>
      </c>
      <c r="BT207" s="57">
        <v>2.5676296485870278</v>
      </c>
      <c r="BU207" s="57">
        <v>0</v>
      </c>
      <c r="BV207" s="57">
        <v>0</v>
      </c>
    </row>
    <row r="208" spans="1:74" s="31" customFormat="1" ht="18" customHeight="1">
      <c r="A208" s="31" t="s">
        <v>188</v>
      </c>
      <c r="B208" s="52" t="s">
        <v>278</v>
      </c>
      <c r="C208" s="52" t="s">
        <v>422</v>
      </c>
      <c r="D208" s="46">
        <v>46.137917000000002</v>
      </c>
      <c r="E208" s="31">
        <v>-95.576633000000001</v>
      </c>
      <c r="G208" s="55">
        <v>5.2262500000000003</v>
      </c>
      <c r="H208" s="56">
        <v>667.71002099999998</v>
      </c>
      <c r="I208" s="31" t="s">
        <v>114</v>
      </c>
      <c r="M208" s="31" t="s">
        <v>411</v>
      </c>
      <c r="W208" s="61" t="s">
        <v>490</v>
      </c>
      <c r="X208" s="31" t="s">
        <v>1333</v>
      </c>
      <c r="AA208" s="57">
        <v>85.554138582510035</v>
      </c>
      <c r="AB208" s="48">
        <v>29</v>
      </c>
      <c r="AC208" s="31" t="s">
        <v>508</v>
      </c>
      <c r="AD208" s="57">
        <v>27.630384732494779</v>
      </c>
      <c r="AE208" s="31" t="s">
        <v>1334</v>
      </c>
      <c r="AF208" s="57">
        <v>2.5853392214439799</v>
      </c>
      <c r="AG208" s="31" t="s">
        <v>1360</v>
      </c>
      <c r="AY208" s="57">
        <v>0</v>
      </c>
      <c r="AZ208" s="57">
        <v>0.33981442271585455</v>
      </c>
      <c r="BA208" s="57">
        <v>0.80113004489619966</v>
      </c>
      <c r="BB208" s="57">
        <v>0.76239454205483337</v>
      </c>
      <c r="BC208" s="57">
        <v>1.325381044123404</v>
      </c>
      <c r="BD208" s="57">
        <v>2.6340325988053697</v>
      </c>
      <c r="BE208" s="57">
        <v>5.3580863385364044</v>
      </c>
      <c r="BF208" s="57">
        <v>7.8510565885172117</v>
      </c>
      <c r="BG208" s="57">
        <v>7.8609161907690721</v>
      </c>
      <c r="BH208" s="57">
        <v>7.126111508736285</v>
      </c>
      <c r="BI208" s="57">
        <v>3.3513092839276708</v>
      </c>
      <c r="BJ208" s="57">
        <v>7.810732549910834</v>
      </c>
      <c r="BK208" s="57">
        <v>1.9960339035809764</v>
      </c>
      <c r="BL208" s="57">
        <v>23.898100869086541</v>
      </c>
      <c r="BM208" s="57">
        <v>1.7311905054127863</v>
      </c>
      <c r="BN208" s="57">
        <v>7.4757684065632031</v>
      </c>
      <c r="BO208" s="57">
        <v>1.0573355765190375</v>
      </c>
      <c r="BP208" s="57">
        <v>1.5925915464326517</v>
      </c>
      <c r="BQ208" s="57">
        <v>0.66787784123361271</v>
      </c>
      <c r="BR208" s="57">
        <v>0.78369447259566316</v>
      </c>
      <c r="BS208" s="57">
        <v>0.57159840519404959</v>
      </c>
      <c r="BT208" s="57">
        <v>0.55898194289835901</v>
      </c>
      <c r="BU208" s="57">
        <v>0</v>
      </c>
      <c r="BV208" s="57">
        <v>0</v>
      </c>
    </row>
    <row r="209" spans="1:74" s="31" customFormat="1" ht="18" customHeight="1">
      <c r="A209" s="31" t="s">
        <v>188</v>
      </c>
      <c r="B209" s="52" t="s">
        <v>279</v>
      </c>
      <c r="C209" s="52" t="s">
        <v>422</v>
      </c>
      <c r="D209" s="46">
        <v>46.137917000000002</v>
      </c>
      <c r="E209" s="31">
        <v>-95.576633000000001</v>
      </c>
      <c r="G209" s="55">
        <v>5.2262500000000003</v>
      </c>
      <c r="H209" s="56">
        <v>667.71002099999998</v>
      </c>
      <c r="I209" s="31" t="s">
        <v>114</v>
      </c>
      <c r="M209" s="31" t="s">
        <v>411</v>
      </c>
      <c r="W209" s="61" t="s">
        <v>489</v>
      </c>
      <c r="X209" s="31" t="s">
        <v>1333</v>
      </c>
      <c r="AA209" s="57">
        <v>130.38324372341836</v>
      </c>
      <c r="AB209" s="48">
        <v>29</v>
      </c>
      <c r="AC209" s="31" t="s">
        <v>519</v>
      </c>
      <c r="AD209" s="57">
        <v>27.881015954587145</v>
      </c>
      <c r="AE209" s="31" t="s">
        <v>1334</v>
      </c>
      <c r="AF209" s="57">
        <v>4.6504153744749273</v>
      </c>
      <c r="AG209" s="31" t="s">
        <v>1360</v>
      </c>
      <c r="AY209" s="57">
        <v>0</v>
      </c>
      <c r="AZ209" s="57">
        <v>0.25631067925547457</v>
      </c>
      <c r="BA209" s="57">
        <v>0.52842259990931906</v>
      </c>
      <c r="BB209" s="57">
        <v>0.71781770804561174</v>
      </c>
      <c r="BC209" s="57">
        <v>0.86901965006496618</v>
      </c>
      <c r="BD209" s="57">
        <v>1.1960276831307846</v>
      </c>
      <c r="BE209" s="57">
        <v>2.8629321977842035</v>
      </c>
      <c r="BF209" s="57">
        <v>7.2479250202436409</v>
      </c>
      <c r="BG209" s="57">
        <v>6.7529367920685628</v>
      </c>
      <c r="BH209" s="57">
        <v>13.448039618123515</v>
      </c>
      <c r="BI209" s="57">
        <v>3.6859501783050108</v>
      </c>
      <c r="BJ209" s="57">
        <v>26.652374199290268</v>
      </c>
      <c r="BK209" s="57">
        <v>5.0047904149307625</v>
      </c>
      <c r="BL209" s="57">
        <v>38.751631412270676</v>
      </c>
      <c r="BM209" s="57">
        <v>3.1541581270509695</v>
      </c>
      <c r="BN209" s="57">
        <v>15.754418556374382</v>
      </c>
      <c r="BO209" s="57">
        <v>1.0886646413568968</v>
      </c>
      <c r="BP209" s="57">
        <v>1.9188344510023749</v>
      </c>
      <c r="BQ209" s="57">
        <v>0</v>
      </c>
      <c r="BR209" s="57">
        <v>0.49298979421093908</v>
      </c>
      <c r="BS209" s="57">
        <v>0</v>
      </c>
      <c r="BT209" s="57">
        <v>0</v>
      </c>
      <c r="BU209" s="57">
        <v>0</v>
      </c>
      <c r="BV209" s="57">
        <v>0</v>
      </c>
    </row>
    <row r="210" spans="1:74" s="31" customFormat="1" ht="18" customHeight="1">
      <c r="A210" s="31" t="s">
        <v>188</v>
      </c>
      <c r="B210" s="52" t="s">
        <v>280</v>
      </c>
      <c r="C210" s="52" t="s">
        <v>423</v>
      </c>
      <c r="D210" s="46">
        <v>45.537132999999997</v>
      </c>
      <c r="E210" s="31">
        <v>-95.519900000000007</v>
      </c>
      <c r="G210" s="55">
        <v>6.1783289999999997</v>
      </c>
      <c r="H210" s="56">
        <v>670.09997499999997</v>
      </c>
      <c r="I210" s="31" t="s">
        <v>114</v>
      </c>
      <c r="M210" s="31" t="s">
        <v>411</v>
      </c>
      <c r="W210" s="61" t="s">
        <v>491</v>
      </c>
      <c r="X210" s="31" t="s">
        <v>1333</v>
      </c>
      <c r="AA210" s="57">
        <v>341.40415231759891</v>
      </c>
      <c r="AB210" s="48">
        <v>29</v>
      </c>
      <c r="AC210" s="31" t="s">
        <v>519</v>
      </c>
      <c r="AD210" s="57">
        <v>29.281542938918584</v>
      </c>
      <c r="AE210" s="31" t="s">
        <v>1334</v>
      </c>
      <c r="AF210" s="57">
        <v>8.1672185386943728</v>
      </c>
      <c r="AG210" s="31" t="s">
        <v>1360</v>
      </c>
      <c r="AY210" s="57">
        <v>0</v>
      </c>
      <c r="AZ210" s="57">
        <v>0.81584998274195308</v>
      </c>
      <c r="BA210" s="57">
        <v>1.3268745777990689</v>
      </c>
      <c r="BB210" s="57">
        <v>1.2032041257114929</v>
      </c>
      <c r="BC210" s="57">
        <v>1.3572339683809567</v>
      </c>
      <c r="BD210" s="57">
        <v>1.8017686643415805</v>
      </c>
      <c r="BE210" s="57">
        <v>2.7650673732462354</v>
      </c>
      <c r="BF210" s="57">
        <v>5.524696861702985</v>
      </c>
      <c r="BG210" s="57">
        <v>6.2287182705236921</v>
      </c>
      <c r="BH210" s="57">
        <v>8.8177057875285048</v>
      </c>
      <c r="BI210" s="57">
        <v>3.8473205499009588</v>
      </c>
      <c r="BJ210" s="57">
        <v>17.912922206709851</v>
      </c>
      <c r="BK210" s="57">
        <v>7.8641442304511111</v>
      </c>
      <c r="BL210" s="57">
        <v>178.85410243808775</v>
      </c>
      <c r="BM210" s="57">
        <v>10.07601788683167</v>
      </c>
      <c r="BN210" s="57">
        <v>75.281773488274311</v>
      </c>
      <c r="BO210" s="57">
        <v>5.849265139667069</v>
      </c>
      <c r="BP210" s="57">
        <v>9.3433756987990044</v>
      </c>
      <c r="BQ210" s="57">
        <v>0</v>
      </c>
      <c r="BR210" s="57">
        <v>2.5341110669008051</v>
      </c>
      <c r="BS210" s="57">
        <v>0</v>
      </c>
      <c r="BT210" s="57">
        <v>0</v>
      </c>
      <c r="BU210" s="57">
        <v>0</v>
      </c>
      <c r="BV210" s="57">
        <v>0</v>
      </c>
    </row>
    <row r="211" spans="1:74" s="31" customFormat="1" ht="18" customHeight="1">
      <c r="A211" s="31" t="s">
        <v>188</v>
      </c>
      <c r="B211" s="52" t="s">
        <v>281</v>
      </c>
      <c r="C211" s="52" t="s">
        <v>425</v>
      </c>
      <c r="D211" s="46">
        <v>44.731549999999999</v>
      </c>
      <c r="E211" s="31">
        <v>-95.443100000000001</v>
      </c>
      <c r="G211" s="55">
        <v>6.7837500000000004</v>
      </c>
      <c r="H211" s="56">
        <v>659.34002599999997</v>
      </c>
      <c r="I211" s="31" t="s">
        <v>114</v>
      </c>
      <c r="M211" s="31" t="s">
        <v>411</v>
      </c>
      <c r="W211" s="61" t="s">
        <v>492</v>
      </c>
      <c r="X211" s="31" t="s">
        <v>1333</v>
      </c>
      <c r="AA211" s="57">
        <v>83.809785286374776</v>
      </c>
      <c r="AB211" s="48">
        <v>27</v>
      </c>
      <c r="AC211" s="31" t="s">
        <v>80</v>
      </c>
      <c r="AD211" s="57">
        <v>28.292832121596373</v>
      </c>
      <c r="AE211" s="31" t="s">
        <v>1334</v>
      </c>
      <c r="AF211" s="57">
        <v>2.9256071829348378</v>
      </c>
      <c r="AG211" s="31" t="s">
        <v>1360</v>
      </c>
      <c r="AY211" s="57">
        <v>0</v>
      </c>
      <c r="AZ211" s="57">
        <v>0</v>
      </c>
      <c r="BA211" s="57">
        <v>0</v>
      </c>
      <c r="BB211" s="57">
        <v>0.13850699796100202</v>
      </c>
      <c r="BC211" s="57">
        <v>0.24388760635698686</v>
      </c>
      <c r="BD211" s="57">
        <v>0.56813304875697401</v>
      </c>
      <c r="BE211" s="57">
        <v>1.3736110332300737</v>
      </c>
      <c r="BF211" s="57">
        <v>2.7625766077614546</v>
      </c>
      <c r="BG211" s="57">
        <v>3.7517397794376843</v>
      </c>
      <c r="BH211" s="57">
        <v>6.51635426235935</v>
      </c>
      <c r="BI211" s="57">
        <v>5.9052782062295996</v>
      </c>
      <c r="BJ211" s="57">
        <v>20.138680142878211</v>
      </c>
      <c r="BK211" s="57">
        <v>4.8592830526396407</v>
      </c>
      <c r="BL211" s="57">
        <v>16.098187055709573</v>
      </c>
      <c r="BM211" s="57">
        <v>2.8698910260128763</v>
      </c>
      <c r="BN211" s="57">
        <v>11.711293812760376</v>
      </c>
      <c r="BO211" s="57">
        <v>1.4035802548225582</v>
      </c>
      <c r="BP211" s="57">
        <v>3.3467030033544516</v>
      </c>
      <c r="BQ211" s="57">
        <v>1.0163527452977437</v>
      </c>
      <c r="BR211" s="57">
        <v>1.1057266508062262</v>
      </c>
      <c r="BS211" s="57">
        <v>0</v>
      </c>
      <c r="BT211" s="57">
        <v>0</v>
      </c>
      <c r="BU211" s="57">
        <v>0</v>
      </c>
      <c r="BV211" s="57">
        <v>0</v>
      </c>
    </row>
    <row r="212" spans="1:74" s="31" customFormat="1" ht="18" customHeight="1">
      <c r="A212" s="31" t="s">
        <v>188</v>
      </c>
      <c r="B212" s="52" t="s">
        <v>282</v>
      </c>
      <c r="C212" s="52" t="s">
        <v>429</v>
      </c>
      <c r="D212" s="46">
        <v>43.688333</v>
      </c>
      <c r="E212" s="31">
        <v>-96.521433000000002</v>
      </c>
      <c r="G212" s="55">
        <v>7.4808300000000001</v>
      </c>
      <c r="H212" s="56">
        <v>690.75</v>
      </c>
      <c r="I212" s="31" t="s">
        <v>114</v>
      </c>
      <c r="M212" s="31" t="s">
        <v>411</v>
      </c>
      <c r="W212" s="61" t="s">
        <v>491</v>
      </c>
      <c r="X212" s="31" t="s">
        <v>1333</v>
      </c>
      <c r="AA212" s="57">
        <v>80.078425865337195</v>
      </c>
      <c r="AB212" s="48">
        <v>29</v>
      </c>
      <c r="AC212" s="31" t="s">
        <v>522</v>
      </c>
      <c r="AD212" s="57">
        <v>28.989112150642704</v>
      </c>
      <c r="AE212" s="31" t="s">
        <v>1334</v>
      </c>
      <c r="AF212" s="57">
        <v>4.4696501371345327</v>
      </c>
      <c r="AG212" s="31" t="s">
        <v>1360</v>
      </c>
      <c r="AY212" s="57">
        <v>2.4653214291109711</v>
      </c>
      <c r="AZ212" s="57">
        <v>0.47578513263420236</v>
      </c>
      <c r="BA212" s="57">
        <v>0.82315026689787818</v>
      </c>
      <c r="BB212" s="57">
        <v>0.71091078192487689</v>
      </c>
      <c r="BC212" s="57">
        <v>0.82623420007966919</v>
      </c>
      <c r="BD212" s="57">
        <v>0.90934111175142629</v>
      </c>
      <c r="BE212" s="57">
        <v>1.543471290247783</v>
      </c>
      <c r="BF212" s="57">
        <v>2.5596750682194096</v>
      </c>
      <c r="BG212" s="57">
        <v>2.304906166925961</v>
      </c>
      <c r="BH212" s="57">
        <v>3.1844634492156483</v>
      </c>
      <c r="BI212" s="57">
        <v>1.0919754728953059</v>
      </c>
      <c r="BJ212" s="57">
        <v>5.1369239282935952</v>
      </c>
      <c r="BK212" s="57">
        <v>2.7438207274377135</v>
      </c>
      <c r="BL212" s="57">
        <v>30.039595333678253</v>
      </c>
      <c r="BM212" s="57">
        <v>4.2794887091003355</v>
      </c>
      <c r="BN212" s="57">
        <v>16.688939472266256</v>
      </c>
      <c r="BO212" s="57">
        <v>1.624474284807728</v>
      </c>
      <c r="BP212" s="57">
        <v>2.2096538076214962</v>
      </c>
      <c r="BQ212" s="57">
        <v>0</v>
      </c>
      <c r="BR212" s="57">
        <v>0.46029523222869312</v>
      </c>
      <c r="BS212" s="57">
        <v>0</v>
      </c>
      <c r="BT212" s="57">
        <v>0</v>
      </c>
      <c r="BU212" s="57">
        <v>0</v>
      </c>
      <c r="BV212" s="57">
        <v>0</v>
      </c>
    </row>
    <row r="213" spans="1:74" s="31" customFormat="1" ht="18" customHeight="1">
      <c r="A213" s="31" t="s">
        <v>188</v>
      </c>
      <c r="B213" s="52" t="s">
        <v>283</v>
      </c>
      <c r="C213" s="52" t="s">
        <v>430</v>
      </c>
      <c r="D213" s="46">
        <v>43.218667000000003</v>
      </c>
      <c r="E213" s="31">
        <v>-96.578083000000007</v>
      </c>
      <c r="G213" s="55">
        <v>7.8979200000000001</v>
      </c>
      <c r="H213" s="56">
        <v>675.69000200000005</v>
      </c>
      <c r="I213" s="31" t="s">
        <v>114</v>
      </c>
      <c r="M213" s="31" t="s">
        <v>411</v>
      </c>
      <c r="W213" s="61" t="s">
        <v>490</v>
      </c>
      <c r="X213" s="31" t="s">
        <v>1333</v>
      </c>
      <c r="AA213" s="57">
        <v>195.9996186098976</v>
      </c>
      <c r="AB213" s="48">
        <v>29</v>
      </c>
      <c r="AC213" s="31" t="s">
        <v>521</v>
      </c>
      <c r="AD213" s="57">
        <v>28.559497556762064</v>
      </c>
      <c r="AE213" s="31" t="s">
        <v>1334</v>
      </c>
      <c r="AF213" s="57">
        <v>5.6404101399667788</v>
      </c>
      <c r="AG213" s="31" t="s">
        <v>1360</v>
      </c>
      <c r="AY213" s="57">
        <v>0</v>
      </c>
      <c r="AZ213" s="57">
        <v>0</v>
      </c>
      <c r="BA213" s="57">
        <v>0.74216630011471174</v>
      </c>
      <c r="BB213" s="57">
        <v>0.7554922370496876</v>
      </c>
      <c r="BC213" s="57">
        <v>1.2388945294276401</v>
      </c>
      <c r="BD213" s="57">
        <v>2.4680716873165083</v>
      </c>
      <c r="BE213" s="57">
        <v>5.1439816051198592</v>
      </c>
      <c r="BF213" s="57">
        <v>7.7418517641518703</v>
      </c>
      <c r="BG213" s="57">
        <v>6.8875246461088597</v>
      </c>
      <c r="BH213" s="57">
        <v>7.0686069079034937</v>
      </c>
      <c r="BI213" s="57">
        <v>3.4162245045265971</v>
      </c>
      <c r="BJ213" s="57">
        <v>22.175578655246643</v>
      </c>
      <c r="BK213" s="57">
        <v>5.0992294945696059</v>
      </c>
      <c r="BL213" s="57">
        <v>98.769628827905137</v>
      </c>
      <c r="BM213" s="57">
        <v>3.8671494819206425</v>
      </c>
      <c r="BN213" s="57">
        <v>21.06098233046292</v>
      </c>
      <c r="BO213" s="57">
        <v>2.4777178589165296</v>
      </c>
      <c r="BP213" s="57">
        <v>3.0277855710013406</v>
      </c>
      <c r="BQ213" s="57">
        <v>2.0264207778472345</v>
      </c>
      <c r="BR213" s="57">
        <v>2.0323114303083165</v>
      </c>
      <c r="BS213" s="57">
        <v>0</v>
      </c>
      <c r="BT213" s="57">
        <v>0</v>
      </c>
      <c r="BU213" s="57">
        <v>0</v>
      </c>
      <c r="BV213" s="57">
        <v>0</v>
      </c>
    </row>
    <row r="214" spans="1:74" s="31" customFormat="1" ht="18" customHeight="1">
      <c r="A214" s="31" t="s">
        <v>188</v>
      </c>
      <c r="B214" s="52" t="s">
        <v>284</v>
      </c>
      <c r="C214" s="52" t="s">
        <v>430</v>
      </c>
      <c r="D214" s="46">
        <v>43.218667000000003</v>
      </c>
      <c r="E214" s="31">
        <v>-96.578083000000007</v>
      </c>
      <c r="G214" s="55">
        <v>7.8979200000000001</v>
      </c>
      <c r="H214" s="56">
        <v>675.69000200000005</v>
      </c>
      <c r="I214" s="31" t="s">
        <v>114</v>
      </c>
      <c r="M214" s="31" t="s">
        <v>411</v>
      </c>
      <c r="W214" s="61" t="s">
        <v>493</v>
      </c>
      <c r="X214" s="31" t="s">
        <v>1333</v>
      </c>
      <c r="AA214" s="57">
        <v>137.36872359201516</v>
      </c>
      <c r="AB214" s="48">
        <v>29</v>
      </c>
      <c r="AC214" s="31" t="s">
        <v>93</v>
      </c>
      <c r="AD214" s="57">
        <v>28.002868076033515</v>
      </c>
      <c r="AE214" s="31" t="s">
        <v>1334</v>
      </c>
      <c r="AF214" s="57">
        <v>6.1085308417056714</v>
      </c>
      <c r="AG214" s="31" t="s">
        <v>1360</v>
      </c>
      <c r="AY214" s="57">
        <v>0</v>
      </c>
      <c r="AZ214" s="57">
        <v>9.7704040463218289E-2</v>
      </c>
      <c r="BA214" s="57">
        <v>0.20516034406171368</v>
      </c>
      <c r="BB214" s="57">
        <v>0.32482943838989137</v>
      </c>
      <c r="BC214" s="57">
        <v>0.40322881775625102</v>
      </c>
      <c r="BD214" s="57">
        <v>0.60347775426815831</v>
      </c>
      <c r="BE214" s="57">
        <v>1.039704334416496</v>
      </c>
      <c r="BF214" s="57">
        <v>2.7274046952996018</v>
      </c>
      <c r="BG214" s="57">
        <v>2.4380699811808042</v>
      </c>
      <c r="BH214" s="57">
        <v>13.854267914250622</v>
      </c>
      <c r="BI214" s="57">
        <v>4.1385138924968699</v>
      </c>
      <c r="BJ214" s="57">
        <v>36.198077517319192</v>
      </c>
      <c r="BK214" s="57">
        <v>6.6790454963921135</v>
      </c>
      <c r="BL214" s="57">
        <v>48.964235824955658</v>
      </c>
      <c r="BM214" s="57">
        <v>3.8679202869923683</v>
      </c>
      <c r="BN214" s="57">
        <v>13.636228378665251</v>
      </c>
      <c r="BO214" s="57">
        <v>0.97376111100749596</v>
      </c>
      <c r="BP214" s="57">
        <v>1.2170937640994512</v>
      </c>
      <c r="BQ214" s="57">
        <v>0</v>
      </c>
      <c r="BR214" s="57">
        <v>0</v>
      </c>
      <c r="BS214" s="57">
        <v>0</v>
      </c>
      <c r="BT214" s="57">
        <v>0</v>
      </c>
      <c r="BU214" s="57">
        <v>0</v>
      </c>
      <c r="BV214" s="57">
        <v>0</v>
      </c>
    </row>
    <row r="215" spans="1:74" s="31" customFormat="1" ht="18" customHeight="1">
      <c r="A215" s="31" t="s">
        <v>188</v>
      </c>
      <c r="B215" s="52" t="s">
        <v>285</v>
      </c>
      <c r="C215" s="52" t="s">
        <v>430</v>
      </c>
      <c r="D215" s="46">
        <v>43.218667000000003</v>
      </c>
      <c r="E215" s="31">
        <v>-96.578083000000007</v>
      </c>
      <c r="G215" s="55">
        <v>7.8979200000000001</v>
      </c>
      <c r="H215" s="56">
        <v>675.69000200000005</v>
      </c>
      <c r="I215" s="31" t="s">
        <v>114</v>
      </c>
      <c r="M215" s="31" t="s">
        <v>411</v>
      </c>
      <c r="W215" s="61" t="s">
        <v>494</v>
      </c>
      <c r="X215" s="31" t="s">
        <v>1333</v>
      </c>
      <c r="AA215" s="57">
        <v>469.46734562514854</v>
      </c>
      <c r="AB215" s="48">
        <v>31</v>
      </c>
      <c r="AC215" s="31" t="s">
        <v>521</v>
      </c>
      <c r="AD215" s="57">
        <v>29.655979050077669</v>
      </c>
      <c r="AE215" s="31" t="s">
        <v>1334</v>
      </c>
      <c r="AF215" s="57">
        <v>4.1276600644616854</v>
      </c>
      <c r="AG215" s="31" t="s">
        <v>1360</v>
      </c>
      <c r="AY215" s="57">
        <v>0</v>
      </c>
      <c r="AZ215" s="57">
        <v>0</v>
      </c>
      <c r="BA215" s="57">
        <v>0.82597888392568375</v>
      </c>
      <c r="BB215" s="57">
        <v>0.90919425124217002</v>
      </c>
      <c r="BC215" s="57">
        <v>1.6984890320234316</v>
      </c>
      <c r="BD215" s="57">
        <v>3.6891453467250073</v>
      </c>
      <c r="BE215" s="57">
        <v>7.7746642862497906</v>
      </c>
      <c r="BF215" s="57">
        <v>13.65291233233159</v>
      </c>
      <c r="BG215" s="57">
        <v>12.666400111737838</v>
      </c>
      <c r="BH215" s="57">
        <v>14.084228796500478</v>
      </c>
      <c r="BI215" s="57">
        <v>6.6557645638481935</v>
      </c>
      <c r="BJ215" s="57">
        <v>22.975075739849416</v>
      </c>
      <c r="BK215" s="57">
        <v>17.375983714107775</v>
      </c>
      <c r="BL215" s="57">
        <v>120.06130929434525</v>
      </c>
      <c r="BM215" s="57">
        <v>24.36203710155786</v>
      </c>
      <c r="BN215" s="57">
        <v>175.03681855016282</v>
      </c>
      <c r="BO215" s="57">
        <v>18.522456959760973</v>
      </c>
      <c r="BP215" s="57">
        <v>23.03862846659057</v>
      </c>
      <c r="BQ215" s="57">
        <v>3.1691916945961855</v>
      </c>
      <c r="BR215" s="57">
        <v>2.9690664995934997</v>
      </c>
      <c r="BS215" s="57">
        <v>0</v>
      </c>
      <c r="BT215" s="57">
        <v>0</v>
      </c>
      <c r="BU215" s="57">
        <v>0</v>
      </c>
      <c r="BV215" s="57">
        <v>0</v>
      </c>
    </row>
    <row r="216" spans="1:74" s="31" customFormat="1" ht="18" customHeight="1">
      <c r="A216" s="31" t="s">
        <v>188</v>
      </c>
      <c r="B216" s="52" t="s">
        <v>286</v>
      </c>
      <c r="C216" s="52" t="s">
        <v>434</v>
      </c>
      <c r="D216" s="46">
        <v>42.147967000000001</v>
      </c>
      <c r="E216" s="31">
        <v>-98.099216999999996</v>
      </c>
      <c r="G216" s="55">
        <v>9.1945800000000002</v>
      </c>
      <c r="H216" s="56">
        <v>681.580017</v>
      </c>
      <c r="I216" s="31" t="s">
        <v>114</v>
      </c>
      <c r="M216" s="31" t="s">
        <v>411</v>
      </c>
      <c r="W216" s="61" t="s">
        <v>495</v>
      </c>
      <c r="X216" s="31" t="s">
        <v>1333</v>
      </c>
      <c r="AA216" s="57">
        <v>316.84639803137361</v>
      </c>
      <c r="AB216" s="48">
        <v>31</v>
      </c>
      <c r="AC216" s="31" t="s">
        <v>523</v>
      </c>
      <c r="AD216" s="57">
        <v>30.830778079658948</v>
      </c>
      <c r="AE216" s="31" t="s">
        <v>1334</v>
      </c>
      <c r="AF216" s="57">
        <v>6.4890012133485815</v>
      </c>
      <c r="AG216" s="31" t="s">
        <v>1360</v>
      </c>
      <c r="AY216" s="57">
        <v>0</v>
      </c>
      <c r="AZ216" s="57">
        <v>0</v>
      </c>
      <c r="BA216" s="57">
        <v>0</v>
      </c>
      <c r="BB216" s="57">
        <v>0</v>
      </c>
      <c r="BC216" s="57">
        <v>0.70498562782259044</v>
      </c>
      <c r="BD216" s="57">
        <v>1.4677129427588507</v>
      </c>
      <c r="BE216" s="57">
        <v>2.9966369390944387</v>
      </c>
      <c r="BF216" s="57">
        <v>4.5920059468174346</v>
      </c>
      <c r="BG216" s="57">
        <v>5.1766945177415788</v>
      </c>
      <c r="BH216" s="57">
        <v>4.8992902270523411</v>
      </c>
      <c r="BI216" s="57">
        <v>4.2679549189088979</v>
      </c>
      <c r="BJ216" s="57">
        <v>7.4013723876385029</v>
      </c>
      <c r="BK216" s="57">
        <v>6.4650279256827208</v>
      </c>
      <c r="BL216" s="57">
        <v>36.853792928664497</v>
      </c>
      <c r="BM216" s="57">
        <v>10.657776630983161</v>
      </c>
      <c r="BN216" s="57">
        <v>157.96626621954732</v>
      </c>
      <c r="BO216" s="57">
        <v>7.6940427669714451</v>
      </c>
      <c r="BP216" s="57">
        <v>52.814282521373379</v>
      </c>
      <c r="BQ216" s="57">
        <v>4.8579705642919713</v>
      </c>
      <c r="BR216" s="57">
        <v>8.0305849660244562</v>
      </c>
      <c r="BS216" s="57">
        <v>0</v>
      </c>
      <c r="BT216" s="57">
        <v>0</v>
      </c>
      <c r="BU216" s="57">
        <v>0</v>
      </c>
      <c r="BV216" s="57">
        <v>0</v>
      </c>
    </row>
    <row r="217" spans="1:74" s="31" customFormat="1" ht="18" customHeight="1">
      <c r="A217" s="31" t="s">
        <v>188</v>
      </c>
      <c r="B217" s="52" t="s">
        <v>287</v>
      </c>
      <c r="C217" s="52" t="s">
        <v>434</v>
      </c>
      <c r="D217" s="46">
        <v>42.147616999999997</v>
      </c>
      <c r="E217" s="31">
        <v>-98.099950000000007</v>
      </c>
      <c r="G217" s="55">
        <v>9.1945800000000002</v>
      </c>
      <c r="H217" s="56">
        <v>681.580017</v>
      </c>
      <c r="I217" s="31" t="s">
        <v>114</v>
      </c>
      <c r="M217" s="31" t="s">
        <v>411</v>
      </c>
      <c r="W217" s="61" t="s">
        <v>480</v>
      </c>
      <c r="X217" s="31" t="s">
        <v>1333</v>
      </c>
      <c r="AA217" s="57">
        <v>449.83751125782618</v>
      </c>
      <c r="AB217" s="48">
        <v>31</v>
      </c>
      <c r="AC217" s="31" t="s">
        <v>521</v>
      </c>
      <c r="AD217" s="57">
        <v>30.103739085444158</v>
      </c>
      <c r="AE217" s="31" t="s">
        <v>1334</v>
      </c>
      <c r="AF217" s="57">
        <v>5.5735976318313956</v>
      </c>
      <c r="AG217" s="31" t="s">
        <v>1360</v>
      </c>
      <c r="AY217" s="57">
        <v>0</v>
      </c>
      <c r="AZ217" s="57">
        <v>0</v>
      </c>
      <c r="BA217" s="57">
        <v>0.7286829012471352</v>
      </c>
      <c r="BB217" s="57">
        <v>0.73949282648261372</v>
      </c>
      <c r="BC217" s="57">
        <v>0.63814448416611924</v>
      </c>
      <c r="BD217" s="57">
        <v>0.98898486860792656</v>
      </c>
      <c r="BE217" s="57">
        <v>1.230347284959989</v>
      </c>
      <c r="BF217" s="57">
        <v>2.0725900667504322</v>
      </c>
      <c r="BG217" s="57">
        <v>2.4995811615748313</v>
      </c>
      <c r="BH217" s="57">
        <v>5.4756903458858623</v>
      </c>
      <c r="BI217" s="57">
        <v>5.9157687799835346</v>
      </c>
      <c r="BJ217" s="57">
        <v>22.361324462264765</v>
      </c>
      <c r="BK217" s="57">
        <v>15.67045652462893</v>
      </c>
      <c r="BL217" s="57">
        <v>127.40382018516867</v>
      </c>
      <c r="BM217" s="57">
        <v>29.095545330772708</v>
      </c>
      <c r="BN217" s="57">
        <v>192.98769495707907</v>
      </c>
      <c r="BO217" s="57">
        <v>10.875322294765452</v>
      </c>
      <c r="BP217" s="57">
        <v>25.176036504977116</v>
      </c>
      <c r="BQ217" s="57">
        <v>2.7482803956603084</v>
      </c>
      <c r="BR217" s="57">
        <v>3.2297478828507638</v>
      </c>
      <c r="BS217" s="57">
        <v>0</v>
      </c>
      <c r="BT217" s="57">
        <v>0</v>
      </c>
      <c r="BU217" s="57">
        <v>0</v>
      </c>
      <c r="BV217" s="57">
        <v>0</v>
      </c>
    </row>
    <row r="218" spans="1:74" s="31" customFormat="1" ht="18" customHeight="1">
      <c r="A218" s="31" t="s">
        <v>188</v>
      </c>
      <c r="B218" s="52" t="s">
        <v>288</v>
      </c>
      <c r="C218" s="52" t="s">
        <v>438</v>
      </c>
      <c r="D218" s="46">
        <v>40.927517000000002</v>
      </c>
      <c r="E218" s="31">
        <v>-98.989966999999993</v>
      </c>
      <c r="G218" s="55">
        <v>10.064999</v>
      </c>
      <c r="H218" s="56">
        <v>655.53997800000002</v>
      </c>
      <c r="I218" s="31" t="s">
        <v>114</v>
      </c>
      <c r="M218" s="31" t="s">
        <v>411</v>
      </c>
      <c r="W218" s="61" t="s">
        <v>491</v>
      </c>
      <c r="X218" s="31" t="s">
        <v>1333</v>
      </c>
      <c r="AA218" s="57">
        <v>141.21162677374826</v>
      </c>
      <c r="AB218" s="48">
        <v>29</v>
      </c>
      <c r="AC218" s="31" t="s">
        <v>519</v>
      </c>
      <c r="AD218" s="57">
        <v>28.764024623994274</v>
      </c>
      <c r="AE218" s="31" t="s">
        <v>1334</v>
      </c>
      <c r="AF218" s="57">
        <v>3.9299804490405683</v>
      </c>
      <c r="AG218" s="31" t="s">
        <v>1360</v>
      </c>
      <c r="AY218" s="57">
        <v>0</v>
      </c>
      <c r="AZ218" s="57">
        <v>0.39318664025258454</v>
      </c>
      <c r="BA218" s="57">
        <v>0.57156308059970085</v>
      </c>
      <c r="BB218" s="57">
        <v>0.38396156722412478</v>
      </c>
      <c r="BC218" s="57">
        <v>0.38639568563762788</v>
      </c>
      <c r="BD218" s="57">
        <v>0.5171019987522818</v>
      </c>
      <c r="BE218" s="57">
        <v>0.73936170040627702</v>
      </c>
      <c r="BF218" s="57">
        <v>2.2496124721017852</v>
      </c>
      <c r="BG218" s="57">
        <v>2.3720685260066192</v>
      </c>
      <c r="BH218" s="57">
        <v>6.0070114082500474</v>
      </c>
      <c r="BI218" s="57">
        <v>4.5802630892826182</v>
      </c>
      <c r="BJ218" s="57">
        <v>12.959160958190379</v>
      </c>
      <c r="BK218" s="57">
        <v>13.235544792109227</v>
      </c>
      <c r="BL218" s="57">
        <v>72.443392592785727</v>
      </c>
      <c r="BM218" s="57">
        <v>5.8874870773510235</v>
      </c>
      <c r="BN218" s="57">
        <v>14.303080010627369</v>
      </c>
      <c r="BO218" s="57">
        <v>1.4243257075818625</v>
      </c>
      <c r="BP218" s="57">
        <v>1.9116310000516035</v>
      </c>
      <c r="BQ218" s="57">
        <v>0</v>
      </c>
      <c r="BR218" s="57">
        <v>0.84647846653740755</v>
      </c>
      <c r="BS218" s="57">
        <v>0</v>
      </c>
      <c r="BT218" s="57">
        <v>0</v>
      </c>
      <c r="BU218" s="57">
        <v>0</v>
      </c>
      <c r="BV218" s="57">
        <v>0</v>
      </c>
    </row>
    <row r="219" spans="1:74" s="31" customFormat="1" ht="18" customHeight="1">
      <c r="A219" s="31" t="s">
        <v>188</v>
      </c>
      <c r="B219" s="52" t="s">
        <v>289</v>
      </c>
      <c r="C219" s="52" t="s">
        <v>440</v>
      </c>
      <c r="D219" s="46">
        <v>40.327632999999999</v>
      </c>
      <c r="E219" s="31">
        <v>-99.047250000000005</v>
      </c>
      <c r="G219" s="55">
        <v>10.543699999999999</v>
      </c>
      <c r="H219" s="56">
        <v>641.85998500000005</v>
      </c>
      <c r="I219" s="31" t="s">
        <v>114</v>
      </c>
      <c r="M219" s="31" t="s">
        <v>411</v>
      </c>
      <c r="W219" s="61" t="s">
        <v>495</v>
      </c>
      <c r="X219" s="31" t="s">
        <v>1333</v>
      </c>
      <c r="AA219" s="57">
        <v>786.80979857537193</v>
      </c>
      <c r="AB219" s="48">
        <v>31</v>
      </c>
      <c r="AC219" s="31" t="s">
        <v>509</v>
      </c>
      <c r="AD219" s="57">
        <v>31.213321110560802</v>
      </c>
      <c r="AE219" s="31" t="s">
        <v>1334</v>
      </c>
      <c r="AF219" s="57">
        <v>10.155354955309615</v>
      </c>
      <c r="AG219" s="31" t="s">
        <v>1360</v>
      </c>
      <c r="AY219" s="57">
        <v>0</v>
      </c>
      <c r="AZ219" s="57">
        <v>0</v>
      </c>
      <c r="BA219" s="57">
        <v>0</v>
      </c>
      <c r="BB219" s="57">
        <v>0.52415936224824144</v>
      </c>
      <c r="BC219" s="57">
        <v>0.72283342715791199</v>
      </c>
      <c r="BD219" s="57">
        <v>1.4095285998991216</v>
      </c>
      <c r="BE219" s="57">
        <v>1.9304767772956866</v>
      </c>
      <c r="BF219" s="57">
        <v>4.6253270700516298</v>
      </c>
      <c r="BG219" s="57">
        <v>3.9618334299337215</v>
      </c>
      <c r="BH219" s="57">
        <v>7.3530356376352417</v>
      </c>
      <c r="BI219" s="57">
        <v>6.0981069163325259</v>
      </c>
      <c r="BJ219" s="57">
        <v>26.054482718478454</v>
      </c>
      <c r="BK219" s="57">
        <v>12.701654572477302</v>
      </c>
      <c r="BL219" s="57">
        <v>125.00143656550046</v>
      </c>
      <c r="BM219" s="57">
        <v>20.765254813983773</v>
      </c>
      <c r="BN219" s="57">
        <v>304.00533512623628</v>
      </c>
      <c r="BO219" s="57">
        <v>14.029776428077934</v>
      </c>
      <c r="BP219" s="57">
        <v>195.53856333343754</v>
      </c>
      <c r="BQ219" s="57">
        <v>7.6263215820027215</v>
      </c>
      <c r="BR219" s="57">
        <v>48.189954868241379</v>
      </c>
      <c r="BS219" s="57">
        <v>3.2436411788633799</v>
      </c>
      <c r="BT219" s="57">
        <v>3.0280761675186021</v>
      </c>
      <c r="BU219" s="57">
        <v>0</v>
      </c>
      <c r="BV219" s="57">
        <v>0</v>
      </c>
    </row>
    <row r="220" spans="1:74" s="31" customFormat="1" ht="18" customHeight="1">
      <c r="A220" s="31" t="s">
        <v>188</v>
      </c>
      <c r="B220" s="52" t="s">
        <v>290</v>
      </c>
      <c r="C220" s="52" t="s">
        <v>441</v>
      </c>
      <c r="D220" s="46">
        <v>40.003999999999998</v>
      </c>
      <c r="E220" s="31">
        <v>-98.886633000000003</v>
      </c>
      <c r="G220" s="55">
        <v>10.8</v>
      </c>
      <c r="H220" s="56">
        <v>651.84997499999997</v>
      </c>
      <c r="I220" s="31" t="s">
        <v>114</v>
      </c>
      <c r="M220" s="31" t="s">
        <v>411</v>
      </c>
      <c r="W220" s="61" t="s">
        <v>496</v>
      </c>
      <c r="X220" s="31" t="s">
        <v>1333</v>
      </c>
      <c r="AA220" s="57">
        <v>7114.6660555380549</v>
      </c>
      <c r="AB220" s="48">
        <v>31</v>
      </c>
      <c r="AC220" s="31" t="s">
        <v>524</v>
      </c>
      <c r="AD220" s="57">
        <v>30.00161248396093</v>
      </c>
      <c r="AE220" s="31" t="s">
        <v>1334</v>
      </c>
      <c r="AF220" s="57">
        <v>14.875889330814545</v>
      </c>
      <c r="AG220" s="31" t="s">
        <v>1360</v>
      </c>
      <c r="AY220" s="57">
        <v>0</v>
      </c>
      <c r="AZ220" s="57">
        <v>0</v>
      </c>
      <c r="BA220" s="57">
        <v>0</v>
      </c>
      <c r="BB220" s="57">
        <v>3.1095779861156632</v>
      </c>
      <c r="BC220" s="57">
        <v>4.6270989701935923</v>
      </c>
      <c r="BD220" s="57">
        <v>7.8272887551257364</v>
      </c>
      <c r="BE220" s="57">
        <v>12.406476216268683</v>
      </c>
      <c r="BF220" s="57">
        <v>18.172890909456836</v>
      </c>
      <c r="BG220" s="57">
        <v>23.647015757547319</v>
      </c>
      <c r="BH220" s="57">
        <v>34.18257558556158</v>
      </c>
      <c r="BI220" s="57">
        <v>41.708698722578909</v>
      </c>
      <c r="BJ220" s="57">
        <v>117.5094868283614</v>
      </c>
      <c r="BK220" s="57">
        <v>97.411095395822002</v>
      </c>
      <c r="BL220" s="57">
        <v>3116.4292949242968</v>
      </c>
      <c r="BM220" s="57">
        <v>150.48966325415464</v>
      </c>
      <c r="BN220" s="57">
        <v>3123.9658465631787</v>
      </c>
      <c r="BO220" s="57">
        <v>87.660374996588061</v>
      </c>
      <c r="BP220" s="57">
        <v>241.43299724595354</v>
      </c>
      <c r="BQ220" s="57">
        <v>34.085673426852111</v>
      </c>
      <c r="BR220" s="57">
        <v>0</v>
      </c>
      <c r="BS220" s="57">
        <v>0</v>
      </c>
      <c r="BT220" s="57">
        <v>0</v>
      </c>
      <c r="BU220" s="57">
        <v>0</v>
      </c>
      <c r="BV220" s="57">
        <v>0</v>
      </c>
    </row>
    <row r="221" spans="1:74" s="31" customFormat="1" ht="18" customHeight="1">
      <c r="A221" s="31" t="s">
        <v>188</v>
      </c>
      <c r="B221" s="52" t="s">
        <v>291</v>
      </c>
      <c r="C221" s="52" t="s">
        <v>443</v>
      </c>
      <c r="D221" s="46">
        <v>39.589717</v>
      </c>
      <c r="E221" s="31">
        <v>-98.746767000000006</v>
      </c>
      <c r="G221" s="55">
        <v>11.7658</v>
      </c>
      <c r="H221" s="56">
        <v>614.39001399999995</v>
      </c>
      <c r="I221" s="31" t="s">
        <v>114</v>
      </c>
      <c r="M221" s="31" t="s">
        <v>411</v>
      </c>
      <c r="W221" s="61" t="s">
        <v>495</v>
      </c>
      <c r="X221" s="31" t="s">
        <v>1333</v>
      </c>
      <c r="AA221" s="57">
        <v>255.70445910347829</v>
      </c>
      <c r="AB221" s="48">
        <v>31</v>
      </c>
      <c r="AC221" s="31" t="s">
        <v>509</v>
      </c>
      <c r="AD221" s="57">
        <v>30.583074530301971</v>
      </c>
      <c r="AE221" s="31" t="s">
        <v>1334</v>
      </c>
      <c r="AF221" s="57">
        <v>5.1951994542042783</v>
      </c>
      <c r="AG221" s="31" t="s">
        <v>1360</v>
      </c>
      <c r="AY221" s="57">
        <v>0</v>
      </c>
      <c r="AZ221" s="57">
        <v>0</v>
      </c>
      <c r="BA221" s="57">
        <v>0</v>
      </c>
      <c r="BB221" s="57">
        <v>0.45312553434091424</v>
      </c>
      <c r="BC221" s="57">
        <v>0.80735730740170319</v>
      </c>
      <c r="BD221" s="57">
        <v>1.8137871140116792</v>
      </c>
      <c r="BE221" s="57">
        <v>4.4160197299192854</v>
      </c>
      <c r="BF221" s="57">
        <v>7.4081281907753604</v>
      </c>
      <c r="BG221" s="57">
        <v>7.5062750613042928</v>
      </c>
      <c r="BH221" s="57">
        <v>6.9124882448467853</v>
      </c>
      <c r="BI221" s="57">
        <v>4.2416750996387496</v>
      </c>
      <c r="BJ221" s="57">
        <v>11.127297667910339</v>
      </c>
      <c r="BK221" s="57">
        <v>6.0727633686207225</v>
      </c>
      <c r="BL221" s="57">
        <v>34.776585994014638</v>
      </c>
      <c r="BM221" s="57">
        <v>9.0559864844619717</v>
      </c>
      <c r="BN221" s="57">
        <v>91.630422314847038</v>
      </c>
      <c r="BO221" s="57">
        <v>5.2395615279107304</v>
      </c>
      <c r="BP221" s="57">
        <v>49.208849959753515</v>
      </c>
      <c r="BQ221" s="57">
        <v>2.7733504340139086</v>
      </c>
      <c r="BR221" s="57">
        <v>9.1745091383835238</v>
      </c>
      <c r="BS221" s="57">
        <v>1.6191334415495673</v>
      </c>
      <c r="BT221" s="57">
        <v>1.467142489773567</v>
      </c>
      <c r="BU221" s="57">
        <v>0</v>
      </c>
      <c r="BV221" s="57">
        <v>0</v>
      </c>
    </row>
    <row r="222" spans="1:74" s="31" customFormat="1" ht="18" customHeight="1">
      <c r="A222" s="31" t="s">
        <v>188</v>
      </c>
      <c r="B222" s="52" t="s">
        <v>292</v>
      </c>
      <c r="C222" s="52" t="s">
        <v>444</v>
      </c>
      <c r="D222" s="46">
        <v>39.235599999999998</v>
      </c>
      <c r="E222" s="31">
        <v>-98.805932999999996</v>
      </c>
      <c r="G222" s="55">
        <v>12.061699000000001</v>
      </c>
      <c r="H222" s="56">
        <v>674.92999199999997</v>
      </c>
      <c r="I222" s="31" t="s">
        <v>114</v>
      </c>
      <c r="M222" s="31" t="s">
        <v>411</v>
      </c>
      <c r="W222" s="61" t="s">
        <v>495</v>
      </c>
      <c r="X222" s="31" t="s">
        <v>1333</v>
      </c>
      <c r="AA222" s="57">
        <v>156.9832390024367</v>
      </c>
      <c r="AB222" s="48">
        <v>31</v>
      </c>
      <c r="AC222" s="31" t="s">
        <v>509</v>
      </c>
      <c r="AD222" s="57">
        <v>31.192202536065402</v>
      </c>
      <c r="AE222" s="31" t="s">
        <v>1334</v>
      </c>
      <c r="AF222" s="57">
        <v>4.8601226651116693</v>
      </c>
      <c r="AG222" s="31" t="s">
        <v>1360</v>
      </c>
      <c r="AY222" s="57">
        <v>0</v>
      </c>
      <c r="AZ222" s="57">
        <v>0</v>
      </c>
      <c r="BA222" s="57">
        <v>0</v>
      </c>
      <c r="BB222" s="57">
        <v>0.34011919377743793</v>
      </c>
      <c r="BC222" s="57">
        <v>0.64943603487293278</v>
      </c>
      <c r="BD222" s="57">
        <v>1.6772345336082968</v>
      </c>
      <c r="BE222" s="57">
        <v>3.6968422104882745</v>
      </c>
      <c r="BF222" s="57">
        <v>6.3347154924988907</v>
      </c>
      <c r="BG222" s="57">
        <v>5.8709434221002628</v>
      </c>
      <c r="BH222" s="57">
        <v>4.4529457890458701</v>
      </c>
      <c r="BI222" s="57">
        <v>2.1870534644554378</v>
      </c>
      <c r="BJ222" s="57">
        <v>3.0379497921075647</v>
      </c>
      <c r="BK222" s="57">
        <v>2.274918786562639</v>
      </c>
      <c r="BL222" s="57">
        <v>9.6121103770244236</v>
      </c>
      <c r="BM222" s="57">
        <v>5.2322696949404532</v>
      </c>
      <c r="BN222" s="57">
        <v>46.605627161156129</v>
      </c>
      <c r="BO222" s="57">
        <v>3.289004497850331</v>
      </c>
      <c r="BP222" s="57">
        <v>41.331637319802716</v>
      </c>
      <c r="BQ222" s="57">
        <v>2.8918902761925991</v>
      </c>
      <c r="BR222" s="57">
        <v>15.508113200414613</v>
      </c>
      <c r="BS222" s="57">
        <v>1.0334972334197385</v>
      </c>
      <c r="BT222" s="57">
        <v>0.95693052211806573</v>
      </c>
      <c r="BU222" s="57">
        <v>0</v>
      </c>
      <c r="BV222" s="57">
        <v>0</v>
      </c>
    </row>
    <row r="223" spans="1:74" s="31" customFormat="1" ht="18" customHeight="1">
      <c r="A223" s="31" t="s">
        <v>188</v>
      </c>
      <c r="B223" s="52" t="s">
        <v>293</v>
      </c>
      <c r="C223" s="52" t="s">
        <v>446</v>
      </c>
      <c r="D223" s="46">
        <v>38.304867000000002</v>
      </c>
      <c r="E223" s="31">
        <v>-98.977532999999994</v>
      </c>
      <c r="G223" s="55">
        <v>12.841699</v>
      </c>
      <c r="H223" s="56">
        <v>651.25</v>
      </c>
      <c r="I223" s="31" t="s">
        <v>114</v>
      </c>
      <c r="M223" s="31" t="s">
        <v>411</v>
      </c>
      <c r="W223" s="61" t="s">
        <v>497</v>
      </c>
      <c r="X223" s="31" t="s">
        <v>1333</v>
      </c>
      <c r="AA223" s="57">
        <v>154.97322191660956</v>
      </c>
      <c r="AB223" s="48">
        <v>31</v>
      </c>
      <c r="AC223" s="31" t="s">
        <v>510</v>
      </c>
      <c r="AD223" s="57">
        <v>29.576970552508918</v>
      </c>
      <c r="AE223" s="31" t="s">
        <v>1334</v>
      </c>
      <c r="AF223" s="57">
        <v>3.0657572449466586</v>
      </c>
      <c r="AG223" s="31" t="s">
        <v>1360</v>
      </c>
      <c r="AY223" s="57">
        <v>0</v>
      </c>
      <c r="AZ223" s="57">
        <v>0</v>
      </c>
      <c r="BA223" s="57">
        <v>0.32213524284398942</v>
      </c>
      <c r="BB223" s="57">
        <v>0.46828103171625873</v>
      </c>
      <c r="BC223" s="57">
        <v>0.82754396882891657</v>
      </c>
      <c r="BD223" s="57">
        <v>1.5624463839539076</v>
      </c>
      <c r="BE223" s="57">
        <v>3.597393022081782</v>
      </c>
      <c r="BF223" s="57">
        <v>6.2943021403775816</v>
      </c>
      <c r="BG223" s="57">
        <v>6.47453754749864</v>
      </c>
      <c r="BH223" s="57">
        <v>5.5349967267422704</v>
      </c>
      <c r="BI223" s="57">
        <v>3.7631199153655541</v>
      </c>
      <c r="BJ223" s="57">
        <v>10.532700444617532</v>
      </c>
      <c r="BK223" s="57">
        <v>6.1208364794060746</v>
      </c>
      <c r="BL223" s="57">
        <v>25.513975242645174</v>
      </c>
      <c r="BM223" s="57">
        <v>11.395274824629654</v>
      </c>
      <c r="BN223" s="57">
        <v>55.915066279968343</v>
      </c>
      <c r="BO223" s="57">
        <v>3.8244056950747654</v>
      </c>
      <c r="BP223" s="57">
        <v>8.0913175310712635</v>
      </c>
      <c r="BQ223" s="57">
        <v>1.3176243569378308</v>
      </c>
      <c r="BR223" s="57">
        <v>1.4828864282970762</v>
      </c>
      <c r="BS223" s="57">
        <v>1.0334063519691745</v>
      </c>
      <c r="BT223" s="57">
        <v>0.90097230258377126</v>
      </c>
      <c r="BU223" s="57">
        <v>0</v>
      </c>
      <c r="BV223" s="57">
        <v>0</v>
      </c>
    </row>
    <row r="224" spans="1:74" s="31" customFormat="1" ht="18" customHeight="1">
      <c r="A224" s="31" t="s">
        <v>188</v>
      </c>
      <c r="B224" s="52" t="s">
        <v>294</v>
      </c>
      <c r="C224" s="52" t="s">
        <v>448</v>
      </c>
      <c r="D224" s="46">
        <v>37.733066999999998</v>
      </c>
      <c r="E224" s="31">
        <v>-98.997183000000007</v>
      </c>
      <c r="G224" s="55">
        <v>13.194599999999999</v>
      </c>
      <c r="H224" s="56">
        <v>669.59997499999997</v>
      </c>
      <c r="I224" s="31" t="s">
        <v>114</v>
      </c>
      <c r="M224" s="31" t="s">
        <v>411</v>
      </c>
      <c r="W224" s="52" t="s">
        <v>498</v>
      </c>
      <c r="X224" s="31" t="s">
        <v>1333</v>
      </c>
      <c r="AA224" s="57">
        <v>927.74987775169097</v>
      </c>
      <c r="AB224" s="48">
        <v>31</v>
      </c>
      <c r="AC224" s="31" t="s">
        <v>510</v>
      </c>
      <c r="AD224" s="57">
        <v>31.109851935232516</v>
      </c>
      <c r="AE224" s="31" t="s">
        <v>1334</v>
      </c>
      <c r="AF224" s="57">
        <v>3.6641157535819504</v>
      </c>
      <c r="AG224" s="31" t="s">
        <v>1360</v>
      </c>
      <c r="AY224" s="57">
        <v>0</v>
      </c>
      <c r="AZ224" s="57">
        <v>0</v>
      </c>
      <c r="BA224" s="57">
        <v>1.1323583054117359</v>
      </c>
      <c r="BB224" s="57">
        <v>1.3551071094870901</v>
      </c>
      <c r="BC224" s="57">
        <v>1.3445548186849214</v>
      </c>
      <c r="BD224" s="57">
        <v>1.9180051953193145</v>
      </c>
      <c r="BE224" s="57">
        <v>2.8591792723559042</v>
      </c>
      <c r="BF224" s="57">
        <v>4.6307692366404005</v>
      </c>
      <c r="BG224" s="57">
        <v>4.3017072000603083</v>
      </c>
      <c r="BH224" s="57">
        <v>8.1582076643035695</v>
      </c>
      <c r="BI224" s="57">
        <v>6.30824849370181</v>
      </c>
      <c r="BJ224" s="57">
        <v>22.010474954100772</v>
      </c>
      <c r="BK224" s="57">
        <v>13.026254699343946</v>
      </c>
      <c r="BL224" s="57">
        <v>76.88535289418941</v>
      </c>
      <c r="BM224" s="57">
        <v>50.17867325002409</v>
      </c>
      <c r="BN224" s="57">
        <v>428.6910748518988</v>
      </c>
      <c r="BO224" s="57">
        <v>104.02924601416056</v>
      </c>
      <c r="BP224" s="57">
        <v>159.08808474661595</v>
      </c>
      <c r="BQ224" s="57">
        <v>12.221721348800077</v>
      </c>
      <c r="BR224" s="57">
        <v>19.668467605816581</v>
      </c>
      <c r="BS224" s="57">
        <v>4.960035976959376</v>
      </c>
      <c r="BT224" s="57">
        <v>4.982354113816279</v>
      </c>
      <c r="BU224" s="57">
        <v>0</v>
      </c>
      <c r="BV224" s="57">
        <v>0</v>
      </c>
    </row>
    <row r="225" spans="1:74" s="31" customFormat="1" ht="18" customHeight="1">
      <c r="A225" s="31" t="s">
        <v>188</v>
      </c>
      <c r="B225" s="52" t="s">
        <v>295</v>
      </c>
      <c r="C225" s="52" t="s">
        <v>448</v>
      </c>
      <c r="D225" s="46">
        <v>37.733066999999998</v>
      </c>
      <c r="E225" s="31">
        <v>-98.997183000000007</v>
      </c>
      <c r="G225" s="55">
        <v>13.194599999999999</v>
      </c>
      <c r="H225" s="56">
        <v>669.59997499999997</v>
      </c>
      <c r="I225" s="31" t="s">
        <v>114</v>
      </c>
      <c r="M225" s="31" t="s">
        <v>411</v>
      </c>
      <c r="W225" s="61" t="s">
        <v>499</v>
      </c>
      <c r="X225" s="31" t="s">
        <v>1333</v>
      </c>
      <c r="AA225" s="57">
        <v>329.2127533083289</v>
      </c>
      <c r="AB225" s="48">
        <v>29</v>
      </c>
      <c r="AC225" s="31" t="s">
        <v>80</v>
      </c>
      <c r="AD225" s="57">
        <v>29.515556917223282</v>
      </c>
      <c r="AE225" s="31" t="s">
        <v>1334</v>
      </c>
      <c r="AF225" s="57">
        <v>8.6520191875574586</v>
      </c>
      <c r="AG225" s="31" t="s">
        <v>1360</v>
      </c>
      <c r="AY225" s="57">
        <v>0</v>
      </c>
      <c r="AZ225" s="57">
        <v>0</v>
      </c>
      <c r="BA225" s="57">
        <v>0</v>
      </c>
      <c r="BB225" s="57">
        <v>0.35925208170125672</v>
      </c>
      <c r="BC225" s="57">
        <v>0.50236996676102674</v>
      </c>
      <c r="BD225" s="57">
        <v>0.78897530857471254</v>
      </c>
      <c r="BE225" s="57">
        <v>1.159910069081536</v>
      </c>
      <c r="BF225" s="57">
        <v>1.652380998094988</v>
      </c>
      <c r="BG225" s="57">
        <v>1.6750581263057678</v>
      </c>
      <c r="BH225" s="57">
        <v>2.5352164346873312</v>
      </c>
      <c r="BI225" s="57">
        <v>2.419594611754627</v>
      </c>
      <c r="BJ225" s="57">
        <v>28.61003758277181</v>
      </c>
      <c r="BK225" s="57">
        <v>10.369809685330548</v>
      </c>
      <c r="BL225" s="57">
        <v>157.12488488769011</v>
      </c>
      <c r="BM225" s="57">
        <v>12.64324364925068</v>
      </c>
      <c r="BN225" s="57">
        <v>92.631709850129567</v>
      </c>
      <c r="BO225" s="57">
        <v>5.7104186334617424</v>
      </c>
      <c r="BP225" s="57">
        <v>8.0448263690419939</v>
      </c>
      <c r="BQ225" s="57">
        <v>0</v>
      </c>
      <c r="BR225" s="57">
        <v>2.9850650536911782</v>
      </c>
      <c r="BS225" s="57">
        <v>0</v>
      </c>
      <c r="BT225" s="57">
        <v>0</v>
      </c>
      <c r="BU225" s="57">
        <v>0</v>
      </c>
      <c r="BV225" s="57">
        <v>0</v>
      </c>
    </row>
    <row r="226" spans="1:74" s="31" customFormat="1" ht="18" customHeight="1">
      <c r="A226" s="31" t="s">
        <v>188</v>
      </c>
      <c r="B226" s="52" t="s">
        <v>296</v>
      </c>
      <c r="C226" s="52" t="s">
        <v>449</v>
      </c>
      <c r="D226" s="46">
        <v>37.625067000000001</v>
      </c>
      <c r="E226" s="31">
        <v>-99.014217000000002</v>
      </c>
      <c r="G226" s="55">
        <v>13.2067</v>
      </c>
      <c r="H226" s="56">
        <v>678.78997800000002</v>
      </c>
      <c r="I226" s="31" t="s">
        <v>114</v>
      </c>
      <c r="M226" s="31" t="s">
        <v>411</v>
      </c>
      <c r="W226" s="61" t="s">
        <v>500</v>
      </c>
      <c r="X226" s="31" t="s">
        <v>1333</v>
      </c>
      <c r="AA226" s="57">
        <v>96.214018804768031</v>
      </c>
      <c r="AB226" s="48">
        <v>29</v>
      </c>
      <c r="AC226" s="31" t="s">
        <v>525</v>
      </c>
      <c r="AD226" s="57">
        <v>29.16201704439246</v>
      </c>
      <c r="AE226" s="31" t="s">
        <v>1334</v>
      </c>
      <c r="AF226" s="57">
        <v>5.1788936452616916</v>
      </c>
      <c r="AG226" s="31" t="s">
        <v>1360</v>
      </c>
      <c r="AY226" s="57">
        <v>3.4971208871516604</v>
      </c>
      <c r="AZ226" s="57">
        <v>0.52761149560162279</v>
      </c>
      <c r="BA226" s="57">
        <v>0.92767058935196256</v>
      </c>
      <c r="BB226" s="57">
        <v>0.78038677316779692</v>
      </c>
      <c r="BC226" s="57">
        <v>0.91803612572124726</v>
      </c>
      <c r="BD226" s="57">
        <v>0.99696928671609053</v>
      </c>
      <c r="BE226" s="57">
        <v>1.2544923901138978</v>
      </c>
      <c r="BF226" s="57">
        <v>1.9567629679815701</v>
      </c>
      <c r="BG226" s="57">
        <v>1.7863291355952031</v>
      </c>
      <c r="BH226" s="57">
        <v>2.4416740443465308</v>
      </c>
      <c r="BI226" s="57">
        <v>1.6870563649136388</v>
      </c>
      <c r="BJ226" s="57">
        <v>6.9528645851438782</v>
      </c>
      <c r="BK226" s="57">
        <v>2.6584702125545938</v>
      </c>
      <c r="BL226" s="57">
        <v>42.210606721319635</v>
      </c>
      <c r="BM226" s="57">
        <v>3.4021984668800509</v>
      </c>
      <c r="BN226" s="57">
        <v>16.367982221482496</v>
      </c>
      <c r="BO226" s="57">
        <v>1.6383138225869087</v>
      </c>
      <c r="BP226" s="57">
        <v>2.1298092193102285</v>
      </c>
      <c r="BQ226" s="57">
        <v>1.081754448462608</v>
      </c>
      <c r="BR226" s="57">
        <v>1.2142381056377238</v>
      </c>
      <c r="BS226" s="57">
        <v>0.90573073655412872</v>
      </c>
      <c r="BT226" s="57">
        <v>0.87794020417456942</v>
      </c>
      <c r="BU226" s="57">
        <v>0</v>
      </c>
      <c r="BV226" s="57">
        <v>0</v>
      </c>
    </row>
    <row r="227" spans="1:74" s="31" customFormat="1" ht="18" customHeight="1">
      <c r="A227" s="31" t="s">
        <v>188</v>
      </c>
      <c r="B227" s="52" t="s">
        <v>297</v>
      </c>
      <c r="C227" s="52" t="s">
        <v>450</v>
      </c>
      <c r="D227" s="46">
        <v>37.459850000000003</v>
      </c>
      <c r="E227" s="31">
        <v>-98.922183000000004</v>
      </c>
      <c r="G227" s="55">
        <v>13.5754</v>
      </c>
      <c r="H227" s="56">
        <v>732.36999500000002</v>
      </c>
      <c r="I227" s="31" t="s">
        <v>114</v>
      </c>
      <c r="M227" s="31" t="s">
        <v>411</v>
      </c>
      <c r="W227" s="61" t="s">
        <v>487</v>
      </c>
      <c r="X227" s="31" t="s">
        <v>1333</v>
      </c>
      <c r="AA227" s="57">
        <v>426.33702059107361</v>
      </c>
      <c r="AB227" s="48">
        <v>27</v>
      </c>
      <c r="AC227" s="31" t="s">
        <v>512</v>
      </c>
      <c r="AD227" s="57">
        <v>28.746880335573231</v>
      </c>
      <c r="AE227" s="31" t="s">
        <v>1334</v>
      </c>
      <c r="AF227" s="57">
        <v>3.0704596152010279</v>
      </c>
      <c r="AG227" s="31" t="s">
        <v>1360</v>
      </c>
      <c r="AY227" s="57"/>
      <c r="AZ227" s="57">
        <v>0</v>
      </c>
      <c r="BA227" s="57">
        <v>0</v>
      </c>
      <c r="BB227" s="57">
        <v>0.7454819175433357</v>
      </c>
      <c r="BC227" s="57">
        <v>0.69418650599875809</v>
      </c>
      <c r="BD227" s="57">
        <v>2.1146481299743836</v>
      </c>
      <c r="BE227" s="57">
        <v>4.3125378882279968</v>
      </c>
      <c r="BF227" s="57">
        <v>8.9781282753561911</v>
      </c>
      <c r="BG227" s="57">
        <v>13.997020265704219</v>
      </c>
      <c r="BH227" s="57">
        <v>45.044143743453454</v>
      </c>
      <c r="BI227" s="57">
        <v>24.10263477266372</v>
      </c>
      <c r="BJ227" s="57">
        <v>91.834459279308149</v>
      </c>
      <c r="BK227" s="57">
        <v>22.716588041854074</v>
      </c>
      <c r="BL227" s="57">
        <v>61.719779212726564</v>
      </c>
      <c r="BM227" s="57">
        <v>20.357188471981129</v>
      </c>
      <c r="BN227" s="57">
        <v>61.431934179780619</v>
      </c>
      <c r="BO227" s="57">
        <v>12.000425335183062</v>
      </c>
      <c r="BP227" s="57">
        <v>37.50508028512062</v>
      </c>
      <c r="BQ227" s="57">
        <v>3.7699289219426255</v>
      </c>
      <c r="BR227" s="57">
        <v>9.8087370729258687</v>
      </c>
      <c r="BS227" s="57">
        <v>1.514038474858602</v>
      </c>
      <c r="BT227" s="57">
        <v>1.4543342304829832</v>
      </c>
      <c r="BU227" s="57">
        <v>1.232207312587859</v>
      </c>
      <c r="BV227" s="57">
        <v>1.0035382733994658</v>
      </c>
    </row>
    <row r="228" spans="1:74" s="31" customFormat="1" ht="18" customHeight="1">
      <c r="A228" s="31" t="s">
        <v>188</v>
      </c>
      <c r="B228" s="52" t="s">
        <v>298</v>
      </c>
      <c r="C228" s="52" t="s">
        <v>451</v>
      </c>
      <c r="D228" s="46">
        <v>36.697249999999997</v>
      </c>
      <c r="E228" s="31">
        <v>-99.143833000000001</v>
      </c>
      <c r="G228" s="55">
        <v>14.56</v>
      </c>
      <c r="H228" s="56">
        <v>679.88000399999999</v>
      </c>
      <c r="I228" s="31" t="s">
        <v>114</v>
      </c>
      <c r="M228" s="31" t="s">
        <v>411</v>
      </c>
      <c r="W228" s="61" t="s">
        <v>495</v>
      </c>
      <c r="X228" s="31" t="s">
        <v>1333</v>
      </c>
      <c r="AA228" s="57">
        <v>226.60133960696598</v>
      </c>
      <c r="AB228" s="48">
        <v>31</v>
      </c>
      <c r="AC228" s="31" t="s">
        <v>512</v>
      </c>
      <c r="AD228" s="57">
        <v>30.814347066408594</v>
      </c>
      <c r="AE228" s="31" t="s">
        <v>1334</v>
      </c>
      <c r="AF228" s="57">
        <v>4.7570331216934516</v>
      </c>
      <c r="AG228" s="31" t="s">
        <v>1360</v>
      </c>
      <c r="AY228" s="57"/>
      <c r="AZ228" s="57">
        <v>0</v>
      </c>
      <c r="BA228" s="57">
        <v>0</v>
      </c>
      <c r="BB228" s="57">
        <v>0.50480930604397767</v>
      </c>
      <c r="BC228" s="57">
        <v>0.77445779514854418</v>
      </c>
      <c r="BD228" s="57">
        <v>1.347559201433548</v>
      </c>
      <c r="BE228" s="57">
        <v>2.9830405371037183</v>
      </c>
      <c r="BF228" s="57">
        <v>5.2003668319304106</v>
      </c>
      <c r="BG228" s="57">
        <v>5.7989321387484454</v>
      </c>
      <c r="BH228" s="57">
        <v>5.5697106836808956</v>
      </c>
      <c r="BI228" s="57">
        <v>3.926752065924525</v>
      </c>
      <c r="BJ228" s="57">
        <v>8.2599964667453012</v>
      </c>
      <c r="BK228" s="57">
        <v>5.8658361369335257</v>
      </c>
      <c r="BL228" s="57">
        <v>25.2837997992143</v>
      </c>
      <c r="BM228" s="57">
        <v>10.074388639930342</v>
      </c>
      <c r="BN228" s="57">
        <v>88.891478443094513</v>
      </c>
      <c r="BO228" s="57">
        <v>5.2661825259047923</v>
      </c>
      <c r="BP228" s="57">
        <v>40.612248535865973</v>
      </c>
      <c r="BQ228" s="57">
        <v>2.982385771636622</v>
      </c>
      <c r="BR228" s="57">
        <v>7.3476691236686911</v>
      </c>
      <c r="BS228" s="57">
        <v>1.9810840798263394</v>
      </c>
      <c r="BT228" s="57">
        <v>2.2848533949253791</v>
      </c>
      <c r="BU228" s="57">
        <v>0</v>
      </c>
      <c r="BV228" s="57">
        <v>1.6457881292061474</v>
      </c>
    </row>
    <row r="229" spans="1:74" s="31" customFormat="1" ht="18" customHeight="1">
      <c r="A229" s="31" t="s">
        <v>188</v>
      </c>
      <c r="B229" s="52" t="s">
        <v>299</v>
      </c>
      <c r="C229" s="52" t="s">
        <v>451</v>
      </c>
      <c r="D229" s="46">
        <v>36.697249999999997</v>
      </c>
      <c r="E229" s="31">
        <v>-99.143833000000001</v>
      </c>
      <c r="G229" s="55">
        <v>14.56</v>
      </c>
      <c r="H229" s="56">
        <v>679.88000399999999</v>
      </c>
      <c r="I229" s="31" t="s">
        <v>114</v>
      </c>
      <c r="M229" s="31" t="s">
        <v>411</v>
      </c>
      <c r="W229" s="61" t="s">
        <v>501</v>
      </c>
      <c r="X229" s="31" t="s">
        <v>1333</v>
      </c>
      <c r="AA229" s="57">
        <v>129.03808315587742</v>
      </c>
      <c r="AB229" s="48">
        <v>29</v>
      </c>
      <c r="AC229" s="31" t="s">
        <v>508</v>
      </c>
      <c r="AD229" s="57">
        <v>28.990672858912614</v>
      </c>
      <c r="AE229" s="31" t="s">
        <v>1334</v>
      </c>
      <c r="AF229" s="57">
        <v>5.4936039527130029</v>
      </c>
      <c r="AG229" s="31" t="s">
        <v>1360</v>
      </c>
      <c r="AY229" s="57"/>
      <c r="AZ229" s="57">
        <v>0.35860371058259261</v>
      </c>
      <c r="BA229" s="57">
        <v>0.55698734249105897</v>
      </c>
      <c r="BB229" s="57">
        <v>0.61953298413989866</v>
      </c>
      <c r="BC229" s="57">
        <v>0.66680159423137786</v>
      </c>
      <c r="BD229" s="57">
        <v>0.73588389646024444</v>
      </c>
      <c r="BE229" s="57">
        <v>1.1530035963772505</v>
      </c>
      <c r="BF229" s="57">
        <v>1.7758149782208739</v>
      </c>
      <c r="BG229" s="57">
        <v>2.1217904422431459</v>
      </c>
      <c r="BH229" s="57">
        <v>3.9824595022382554</v>
      </c>
      <c r="BI229" s="57">
        <v>3.2518085861664168</v>
      </c>
      <c r="BJ229" s="57">
        <v>12.092061632524628</v>
      </c>
      <c r="BK229" s="57">
        <v>4.0891592265345373</v>
      </c>
      <c r="BL229" s="57">
        <v>70.98039556038205</v>
      </c>
      <c r="BM229" s="57">
        <v>3.921077083747222</v>
      </c>
      <c r="BN229" s="57">
        <v>12.074313707381647</v>
      </c>
      <c r="BO229" s="57">
        <v>2.0611336071557402</v>
      </c>
      <c r="BP229" s="57">
        <v>2.6782358853203836</v>
      </c>
      <c r="BQ229" s="57">
        <v>1.5603535319429993</v>
      </c>
      <c r="BR229" s="57">
        <v>1.7682247419028203</v>
      </c>
      <c r="BS229" s="57">
        <v>1.3174868175881853</v>
      </c>
      <c r="BT229" s="57">
        <v>1.272954728246076</v>
      </c>
      <c r="BU229" s="57">
        <v>0</v>
      </c>
      <c r="BV229" s="57">
        <v>0</v>
      </c>
    </row>
    <row r="230" spans="1:74" s="31" customFormat="1" ht="18" customHeight="1">
      <c r="A230" s="31" t="s">
        <v>188</v>
      </c>
      <c r="B230" s="52" t="s">
        <v>300</v>
      </c>
      <c r="C230" s="52" t="s">
        <v>453</v>
      </c>
      <c r="D230" s="46">
        <v>36.531199999999998</v>
      </c>
      <c r="E230" s="52">
        <v>-98.880533</v>
      </c>
      <c r="G230" s="55">
        <v>14.8521</v>
      </c>
      <c r="H230" s="56">
        <v>701.5</v>
      </c>
      <c r="I230" s="31" t="s">
        <v>114</v>
      </c>
      <c r="M230" s="31" t="s">
        <v>411</v>
      </c>
      <c r="W230" s="61" t="s">
        <v>502</v>
      </c>
      <c r="X230" s="31" t="s">
        <v>1333</v>
      </c>
      <c r="AA230" s="57">
        <v>3123.4886224037555</v>
      </c>
      <c r="AB230" s="48">
        <v>29</v>
      </c>
      <c r="AC230" s="31" t="s">
        <v>80</v>
      </c>
      <c r="AD230" s="57">
        <v>29.894088776451827</v>
      </c>
      <c r="AE230" s="31" t="s">
        <v>1334</v>
      </c>
      <c r="AF230" s="57">
        <v>16.70269537785553</v>
      </c>
      <c r="AG230" s="31" t="s">
        <v>1360</v>
      </c>
      <c r="AY230" s="57"/>
      <c r="AZ230" s="57">
        <v>0</v>
      </c>
      <c r="BA230" s="57">
        <v>0</v>
      </c>
      <c r="BB230" s="57">
        <v>1.0674590425793815</v>
      </c>
      <c r="BC230" s="57">
        <v>1.9543080604592278</v>
      </c>
      <c r="BD230" s="57">
        <v>1.8305604416003489</v>
      </c>
      <c r="BE230" s="57">
        <v>3.6843977644391432</v>
      </c>
      <c r="BF230" s="57">
        <v>4.1293353600923428</v>
      </c>
      <c r="BG230" s="57">
        <v>5.7621362497620643</v>
      </c>
      <c r="BH230" s="57">
        <v>21.287295653134819</v>
      </c>
      <c r="BI230" s="57">
        <v>14.228513927177422</v>
      </c>
      <c r="BJ230" s="57">
        <v>66.757248257889003</v>
      </c>
      <c r="BK230" s="57">
        <v>45.380366768904423</v>
      </c>
      <c r="BL230" s="57">
        <v>1499.3362479608552</v>
      </c>
      <c r="BM230" s="57">
        <v>75.984427971275082</v>
      </c>
      <c r="BN230" s="57">
        <v>1262.9325690834028</v>
      </c>
      <c r="BO230" s="57">
        <v>31.179174168395335</v>
      </c>
      <c r="BP230" s="57">
        <v>81.604753028248126</v>
      </c>
      <c r="BQ230" s="57">
        <v>0</v>
      </c>
      <c r="BR230" s="57">
        <v>6.3698286655404868</v>
      </c>
      <c r="BS230" s="57">
        <v>0</v>
      </c>
      <c r="BT230" s="57">
        <v>0</v>
      </c>
      <c r="BU230" s="57">
        <v>0</v>
      </c>
      <c r="BV230" s="57">
        <v>0</v>
      </c>
    </row>
    <row r="231" spans="1:74" s="31" customFormat="1" ht="18" customHeight="1">
      <c r="A231" s="31" t="s">
        <v>188</v>
      </c>
      <c r="B231" s="52" t="s">
        <v>301</v>
      </c>
      <c r="C231" s="52" t="s">
        <v>453</v>
      </c>
      <c r="D231" s="46">
        <v>36.531199999999998</v>
      </c>
      <c r="E231" s="52">
        <v>-98.880533</v>
      </c>
      <c r="G231" s="55">
        <v>14.8521</v>
      </c>
      <c r="H231" s="56">
        <v>701.5</v>
      </c>
      <c r="I231" s="31" t="s">
        <v>114</v>
      </c>
      <c r="M231" s="31" t="s">
        <v>411</v>
      </c>
      <c r="W231" s="61" t="s">
        <v>1280</v>
      </c>
      <c r="X231" s="31" t="s">
        <v>1333</v>
      </c>
      <c r="AA231" s="57">
        <v>172.62700374179155</v>
      </c>
      <c r="AB231" s="48">
        <v>31</v>
      </c>
      <c r="AC231" s="31" t="s">
        <v>80</v>
      </c>
      <c r="AD231" s="57">
        <v>31.323221187891313</v>
      </c>
      <c r="AE231" s="31" t="s">
        <v>1334</v>
      </c>
      <c r="AF231" s="57">
        <v>8.0590601474671839</v>
      </c>
      <c r="AG231" s="31" t="s">
        <v>1360</v>
      </c>
      <c r="AY231" s="57"/>
      <c r="AZ231" s="57">
        <v>0</v>
      </c>
      <c r="BA231" s="57">
        <v>0</v>
      </c>
      <c r="BB231" s="57">
        <v>0.22493530611449589</v>
      </c>
      <c r="BC231" s="57">
        <v>0.31220398656165826</v>
      </c>
      <c r="BD231" s="57">
        <v>0.45476077548353239</v>
      </c>
      <c r="BE231" s="57">
        <v>0.93698754422123909</v>
      </c>
      <c r="BF231" s="57">
        <v>1.4958023286644571</v>
      </c>
      <c r="BG231" s="57">
        <v>2.0806863651350143</v>
      </c>
      <c r="BH231" s="57">
        <v>2.2912685585977743</v>
      </c>
      <c r="BI231" s="57">
        <v>1.8732085182973064</v>
      </c>
      <c r="BJ231" s="57">
        <v>5.23134630685965</v>
      </c>
      <c r="BK231" s="57">
        <v>2.5662951658456259</v>
      </c>
      <c r="BL231" s="57">
        <v>19.706408580797241</v>
      </c>
      <c r="BM231" s="57">
        <v>4.2404159574872891</v>
      </c>
      <c r="BN231" s="57">
        <v>61.548308614686761</v>
      </c>
      <c r="BO231" s="57">
        <v>4.3545018105839173</v>
      </c>
      <c r="BP231" s="57">
        <v>54.735768117201829</v>
      </c>
      <c r="BQ231" s="57">
        <v>2.9192417599106446</v>
      </c>
      <c r="BR231" s="57">
        <v>7.6548640453431469</v>
      </c>
      <c r="BS231" s="57">
        <v>0</v>
      </c>
      <c r="BT231" s="57">
        <v>0</v>
      </c>
      <c r="BU231" s="57">
        <v>0</v>
      </c>
      <c r="BV231" s="57">
        <v>0</v>
      </c>
    </row>
    <row r="232" spans="1:74" s="31" customFormat="1" ht="18" customHeight="1">
      <c r="A232" s="31" t="s">
        <v>188</v>
      </c>
      <c r="B232" s="52" t="s">
        <v>302</v>
      </c>
      <c r="C232" s="52" t="s">
        <v>453</v>
      </c>
      <c r="D232" s="46">
        <v>36.531199999999998</v>
      </c>
      <c r="E232" s="52">
        <v>-98.880533</v>
      </c>
      <c r="G232" s="55">
        <v>14.8521</v>
      </c>
      <c r="H232" s="56">
        <v>701.5</v>
      </c>
      <c r="I232" s="31" t="s">
        <v>114</v>
      </c>
      <c r="M232" s="31" t="s">
        <v>411</v>
      </c>
      <c r="W232" s="61" t="s">
        <v>501</v>
      </c>
      <c r="X232" s="31" t="s">
        <v>1333</v>
      </c>
      <c r="AA232" s="57">
        <v>193.0568336177661</v>
      </c>
      <c r="AB232" s="48">
        <v>29</v>
      </c>
      <c r="AC232" s="31" t="s">
        <v>511</v>
      </c>
      <c r="AD232" s="57">
        <v>28.947757560322874</v>
      </c>
      <c r="AE232" s="31" t="s">
        <v>1334</v>
      </c>
      <c r="AF232" s="57">
        <v>5.3173141227353309</v>
      </c>
      <c r="AG232" s="31" t="s">
        <v>1360</v>
      </c>
      <c r="AY232" s="57"/>
      <c r="AZ232" s="57">
        <v>0.44067265572396103</v>
      </c>
      <c r="BA232" s="57">
        <v>0.81664390525271435</v>
      </c>
      <c r="BB232" s="57">
        <v>0.66642928557989489</v>
      </c>
      <c r="BC232" s="57">
        <v>1.1391740974358757</v>
      </c>
      <c r="BD232" s="57">
        <v>0.90584762331598634</v>
      </c>
      <c r="BE232" s="57">
        <v>1.7734456681579305</v>
      </c>
      <c r="BF232" s="57">
        <v>1.9816537614686447</v>
      </c>
      <c r="BG232" s="57">
        <v>2.6837348258952116</v>
      </c>
      <c r="BH232" s="57">
        <v>4.8560454902446759</v>
      </c>
      <c r="BI232" s="57">
        <v>6.1163363438046501</v>
      </c>
      <c r="BJ232" s="57">
        <v>24.185730675356012</v>
      </c>
      <c r="BK232" s="57">
        <v>7.4004393965539066</v>
      </c>
      <c r="BL232" s="57">
        <v>105.06304397338515</v>
      </c>
      <c r="BM232" s="57">
        <v>6.144806806647324</v>
      </c>
      <c r="BN232" s="57">
        <v>14.712651364480958</v>
      </c>
      <c r="BO232" s="57">
        <v>2.7322077368941247</v>
      </c>
      <c r="BP232" s="57">
        <v>3.7009159796609246</v>
      </c>
      <c r="BQ232" s="57">
        <v>1.7246439405683283</v>
      </c>
      <c r="BR232" s="57">
        <v>2.3237379105807858</v>
      </c>
      <c r="BS232" s="57">
        <v>1.3583042058868133</v>
      </c>
      <c r="BT232" s="57">
        <v>1.4523257865986283</v>
      </c>
      <c r="BU232" s="57">
        <v>0</v>
      </c>
      <c r="BV232" s="57">
        <v>0.87804218427363812</v>
      </c>
    </row>
    <row r="233" spans="1:74" s="31" customFormat="1" ht="18" customHeight="1">
      <c r="A233" s="31" t="s">
        <v>188</v>
      </c>
      <c r="B233" s="52" t="s">
        <v>303</v>
      </c>
      <c r="C233" s="52" t="s">
        <v>458</v>
      </c>
      <c r="D233" s="46">
        <v>34.871000000000002</v>
      </c>
      <c r="E233" s="31">
        <v>-99.624849999999995</v>
      </c>
      <c r="G233" s="55">
        <v>15.989599999999999</v>
      </c>
      <c r="H233" s="56">
        <v>712.59002599999997</v>
      </c>
      <c r="I233" s="31" t="s">
        <v>114</v>
      </c>
      <c r="M233" s="31" t="s">
        <v>411</v>
      </c>
      <c r="W233" s="61" t="s">
        <v>1281</v>
      </c>
      <c r="X233" s="31" t="s">
        <v>1333</v>
      </c>
      <c r="AA233" s="57">
        <v>203.17902970765761</v>
      </c>
      <c r="AB233" s="48">
        <v>31</v>
      </c>
      <c r="AC233" s="31" t="s">
        <v>510</v>
      </c>
      <c r="AD233" s="57">
        <v>31.363768719809602</v>
      </c>
      <c r="AE233" s="31" t="s">
        <v>1334</v>
      </c>
      <c r="AF233" s="57">
        <v>6.5967530933409195</v>
      </c>
      <c r="AG233" s="31" t="s">
        <v>1360</v>
      </c>
      <c r="AY233" s="57"/>
      <c r="AZ233" s="57"/>
      <c r="BA233" s="57">
        <v>0.23149064356276167</v>
      </c>
      <c r="BB233" s="57">
        <v>0.40685268887477655</v>
      </c>
      <c r="BC233" s="57">
        <v>0.80295688798496057</v>
      </c>
      <c r="BD233" s="57">
        <v>1.3968456315377749</v>
      </c>
      <c r="BE233" s="57">
        <v>1.8496850403018414</v>
      </c>
      <c r="BF233" s="57">
        <v>2.2476389061111512</v>
      </c>
      <c r="BG233" s="57">
        <v>1.8204375640077848</v>
      </c>
      <c r="BH233" s="57">
        <v>2.4436811739288942</v>
      </c>
      <c r="BI233" s="57">
        <v>1.8558446389894949</v>
      </c>
      <c r="BJ233" s="57">
        <v>7.2795649700115668</v>
      </c>
      <c r="BK233" s="57">
        <v>3.6728627566153844</v>
      </c>
      <c r="BL233" s="57">
        <v>16.320248001489354</v>
      </c>
      <c r="BM233" s="57">
        <v>7.2440436321087196</v>
      </c>
      <c r="BN233" s="57">
        <v>76.116388015185706</v>
      </c>
      <c r="BO233" s="57">
        <v>5.9422423221895917</v>
      </c>
      <c r="BP233" s="57">
        <v>53.886701542202204</v>
      </c>
      <c r="BQ233" s="57">
        <v>3.034408028584092</v>
      </c>
      <c r="BR233" s="57">
        <v>14.570362925931455</v>
      </c>
      <c r="BS233" s="57">
        <v>1.044322373838146</v>
      </c>
      <c r="BT233" s="57">
        <v>1.0124519642019052</v>
      </c>
      <c r="BU233" s="57">
        <v>0</v>
      </c>
      <c r="BV233" s="57">
        <v>0</v>
      </c>
    </row>
    <row r="234" spans="1:74" s="31" customFormat="1" ht="18" customHeight="1">
      <c r="A234" s="31" t="s">
        <v>188</v>
      </c>
      <c r="B234" s="52" t="s">
        <v>304</v>
      </c>
      <c r="C234" s="52" t="s">
        <v>458</v>
      </c>
      <c r="D234" s="46">
        <v>34.871000000000002</v>
      </c>
      <c r="E234" s="31">
        <v>-99.624849999999995</v>
      </c>
      <c r="G234" s="55">
        <v>15.989599999999999</v>
      </c>
      <c r="H234" s="56">
        <v>712.59002599999997</v>
      </c>
      <c r="I234" s="31" t="s">
        <v>114</v>
      </c>
      <c r="M234" s="31" t="s">
        <v>411</v>
      </c>
      <c r="W234" s="61" t="s">
        <v>503</v>
      </c>
      <c r="X234" s="31" t="s">
        <v>1333</v>
      </c>
      <c r="AA234" s="57">
        <v>872.53580396501889</v>
      </c>
      <c r="AB234" s="48">
        <v>31</v>
      </c>
      <c r="AC234" s="31" t="s">
        <v>80</v>
      </c>
      <c r="AD234" s="57">
        <v>30.369865812592874</v>
      </c>
      <c r="AE234" s="31" t="s">
        <v>1334</v>
      </c>
      <c r="AF234" s="57">
        <v>6.7868919197478492</v>
      </c>
      <c r="AG234" s="31" t="s">
        <v>1360</v>
      </c>
      <c r="AY234" s="57"/>
      <c r="AZ234" s="57"/>
      <c r="BA234" s="57">
        <v>0</v>
      </c>
      <c r="BB234" s="57">
        <v>0.58003535877602952</v>
      </c>
      <c r="BC234" s="57">
        <v>0.84461551979060667</v>
      </c>
      <c r="BD234" s="57">
        <v>1.3889803600501769</v>
      </c>
      <c r="BE234" s="57">
        <v>1.844595053050923</v>
      </c>
      <c r="BF234" s="57">
        <v>3.4763206041263621</v>
      </c>
      <c r="BG234" s="57">
        <v>3.0240355834325459</v>
      </c>
      <c r="BH234" s="57">
        <v>4.0679449097020992</v>
      </c>
      <c r="BI234" s="57">
        <v>3.9390783128957967</v>
      </c>
      <c r="BJ234" s="57">
        <v>8.8939304013199099</v>
      </c>
      <c r="BK234" s="57">
        <v>8.0239638227821342</v>
      </c>
      <c r="BL234" s="57">
        <v>245.79027308246299</v>
      </c>
      <c r="BM234" s="57">
        <v>55.497039279908449</v>
      </c>
      <c r="BN234" s="57">
        <v>443.48953368297128</v>
      </c>
      <c r="BO234" s="57">
        <v>33.958431325161655</v>
      </c>
      <c r="BP234" s="57">
        <v>47.057075880763364</v>
      </c>
      <c r="BQ234" s="57">
        <v>5.4925848990808985</v>
      </c>
      <c r="BR234" s="57">
        <v>5.1673658887436984</v>
      </c>
      <c r="BS234" s="57">
        <v>0</v>
      </c>
      <c r="BT234" s="57">
        <v>0</v>
      </c>
      <c r="BU234" s="57">
        <v>0</v>
      </c>
      <c r="BV234" s="57">
        <v>0</v>
      </c>
    </row>
    <row r="235" spans="1:74" s="31" customFormat="1" ht="18" customHeight="1">
      <c r="A235" s="31" t="s">
        <v>188</v>
      </c>
      <c r="B235" s="52" t="s">
        <v>305</v>
      </c>
      <c r="C235" s="52" t="s">
        <v>460</v>
      </c>
      <c r="D235" s="46">
        <v>34.104717000000001</v>
      </c>
      <c r="E235" s="31">
        <v>-99.757833000000005</v>
      </c>
      <c r="G235" s="55">
        <v>17.017499000000001</v>
      </c>
      <c r="H235" s="56">
        <v>692.47997999999995</v>
      </c>
      <c r="I235" s="31" t="s">
        <v>114</v>
      </c>
      <c r="M235" s="31" t="s">
        <v>411</v>
      </c>
      <c r="W235" s="61" t="s">
        <v>495</v>
      </c>
      <c r="X235" s="31" t="s">
        <v>1333</v>
      </c>
      <c r="AA235" s="57">
        <v>426.83993677921296</v>
      </c>
      <c r="AB235" s="48">
        <v>33</v>
      </c>
      <c r="AC235" s="31" t="s">
        <v>509</v>
      </c>
      <c r="AD235" s="57">
        <v>31.713318820254031</v>
      </c>
      <c r="AE235" s="31" t="s">
        <v>1334</v>
      </c>
      <c r="AF235" s="57">
        <v>6.0244353883103159</v>
      </c>
      <c r="AG235" s="31" t="s">
        <v>1360</v>
      </c>
      <c r="AY235" s="57"/>
      <c r="AZ235" s="57"/>
      <c r="BA235" s="57">
        <v>0</v>
      </c>
      <c r="BB235" s="57">
        <v>0.50801884974726408</v>
      </c>
      <c r="BC235" s="57">
        <v>0.84800734847103698</v>
      </c>
      <c r="BD235" s="57">
        <v>1.6209053450878848</v>
      </c>
      <c r="BE235" s="57">
        <v>3.8826587102394896</v>
      </c>
      <c r="BF235" s="57">
        <v>6.9449465910281898</v>
      </c>
      <c r="BG235" s="57">
        <v>7.9732228223544084</v>
      </c>
      <c r="BH235" s="57">
        <v>6.5965787254580821</v>
      </c>
      <c r="BI235" s="57">
        <v>4.7715526124256922</v>
      </c>
      <c r="BJ235" s="57">
        <v>8.8809229937972507</v>
      </c>
      <c r="BK235" s="57">
        <v>9.3079016936325338</v>
      </c>
      <c r="BL235" s="57">
        <v>36.440837863790378</v>
      </c>
      <c r="BM235" s="57">
        <v>15.377377007073045</v>
      </c>
      <c r="BN235" s="57">
        <v>114.72124153922324</v>
      </c>
      <c r="BO235" s="57">
        <v>10.637754107568638</v>
      </c>
      <c r="BP235" s="57">
        <v>141.88504584545902</v>
      </c>
      <c r="BQ235" s="57">
        <v>6.0747833788850221</v>
      </c>
      <c r="BR235" s="57">
        <v>45.628390987718902</v>
      </c>
      <c r="BS235" s="57">
        <v>2.4313464521220465</v>
      </c>
      <c r="BT235" s="57">
        <v>2.3084439051308312</v>
      </c>
      <c r="BU235" s="57">
        <v>0</v>
      </c>
      <c r="BV235" s="57">
        <v>0</v>
      </c>
    </row>
    <row r="236" spans="1:74" s="31" customFormat="1" ht="18" customHeight="1">
      <c r="A236" s="31" t="s">
        <v>188</v>
      </c>
      <c r="B236" s="52" t="s">
        <v>306</v>
      </c>
      <c r="C236" s="52" t="s">
        <v>460</v>
      </c>
      <c r="D236" s="46">
        <v>34.104717000000001</v>
      </c>
      <c r="E236" s="31">
        <v>-99.757833000000005</v>
      </c>
      <c r="G236" s="55">
        <v>17.017499000000001</v>
      </c>
      <c r="H236" s="56">
        <v>692.47997999999995</v>
      </c>
      <c r="I236" s="31" t="s">
        <v>114</v>
      </c>
      <c r="M236" s="31" t="s">
        <v>411</v>
      </c>
      <c r="W236" s="61" t="s">
        <v>502</v>
      </c>
      <c r="X236" s="31" t="s">
        <v>1333</v>
      </c>
      <c r="AA236" s="57">
        <v>556.02827003708182</v>
      </c>
      <c r="AB236" s="48">
        <v>31</v>
      </c>
      <c r="AC236" s="31" t="s">
        <v>521</v>
      </c>
      <c r="AD236" s="57">
        <v>30.568171925284577</v>
      </c>
      <c r="AE236" s="31" t="s">
        <v>1334</v>
      </c>
      <c r="AF236" s="57">
        <v>9.4580520918582209</v>
      </c>
      <c r="AG236" s="31" t="s">
        <v>1360</v>
      </c>
      <c r="AY236" s="57"/>
      <c r="AZ236" s="57"/>
      <c r="BA236" s="57">
        <v>0.62266242699729357</v>
      </c>
      <c r="BB236" s="57">
        <v>0.63165642699068658</v>
      </c>
      <c r="BC236" s="57">
        <v>0.89200198943069897</v>
      </c>
      <c r="BD236" s="57">
        <v>0.9297639909301918</v>
      </c>
      <c r="BE236" s="57">
        <v>1.3896920753760547</v>
      </c>
      <c r="BF236" s="57">
        <v>1.7435491372246403</v>
      </c>
      <c r="BG236" s="57">
        <v>2.0406410006695825</v>
      </c>
      <c r="BH236" s="57">
        <v>2.8318965624544981</v>
      </c>
      <c r="BI236" s="57">
        <v>3.6157401598362005</v>
      </c>
      <c r="BJ236" s="57">
        <v>8.2736528659882147</v>
      </c>
      <c r="BK236" s="57">
        <v>9.6816425024780646</v>
      </c>
      <c r="BL236" s="57">
        <v>131.41401541255931</v>
      </c>
      <c r="BM236" s="57">
        <v>17.414585734133887</v>
      </c>
      <c r="BN236" s="57">
        <v>298.94484315853208</v>
      </c>
      <c r="BO236" s="57">
        <v>15.528121594523027</v>
      </c>
      <c r="BP236" s="57">
        <v>53.738029674734605</v>
      </c>
      <c r="BQ236" s="57">
        <v>3.2473729371781741</v>
      </c>
      <c r="BR236" s="57">
        <v>3.0884023870446198</v>
      </c>
      <c r="BS236" s="57">
        <v>0</v>
      </c>
      <c r="BT236" s="57">
        <v>0</v>
      </c>
      <c r="BU236" s="57">
        <v>0</v>
      </c>
      <c r="BV236" s="57">
        <v>0</v>
      </c>
    </row>
    <row r="237" spans="1:74" s="31" customFormat="1" ht="18" customHeight="1">
      <c r="A237" s="31" t="s">
        <v>188</v>
      </c>
      <c r="B237" s="52" t="s">
        <v>307</v>
      </c>
      <c r="C237" s="52" t="s">
        <v>460</v>
      </c>
      <c r="D237" s="46">
        <v>34.104717000000001</v>
      </c>
      <c r="E237" s="31">
        <v>-99.757833000000005</v>
      </c>
      <c r="G237" s="55">
        <v>17.017499000000001</v>
      </c>
      <c r="H237" s="56">
        <v>692.47997999999995</v>
      </c>
      <c r="I237" s="31" t="s">
        <v>114</v>
      </c>
      <c r="M237" s="31" t="s">
        <v>411</v>
      </c>
      <c r="W237" s="61" t="s">
        <v>504</v>
      </c>
      <c r="X237" s="31" t="s">
        <v>1333</v>
      </c>
      <c r="AA237" s="57">
        <v>432.11118483237823</v>
      </c>
      <c r="AB237" s="48">
        <v>29</v>
      </c>
      <c r="AC237" s="31" t="s">
        <v>79</v>
      </c>
      <c r="AD237" s="57">
        <v>28.270961928394492</v>
      </c>
      <c r="AE237" s="31" t="s">
        <v>1334</v>
      </c>
      <c r="AF237" s="57">
        <v>7.6986152412998283</v>
      </c>
      <c r="AG237" s="31" t="s">
        <v>1360</v>
      </c>
      <c r="AY237" s="57"/>
      <c r="AZ237" s="57"/>
      <c r="BA237" s="57">
        <v>0</v>
      </c>
      <c r="BB237" s="57">
        <v>0.38915805349016752</v>
      </c>
      <c r="BC237" s="57">
        <v>0.71953042207990014</v>
      </c>
      <c r="BD237" s="57">
        <v>1.6986271710138665</v>
      </c>
      <c r="BE237" s="57">
        <v>3.618113828310149</v>
      </c>
      <c r="BF237" s="57">
        <v>5.6340032698936753</v>
      </c>
      <c r="BG237" s="57">
        <v>5.9606389567111879</v>
      </c>
      <c r="BH237" s="57">
        <v>9.1611177221299958</v>
      </c>
      <c r="BI237" s="57">
        <v>9.3682921412927094</v>
      </c>
      <c r="BJ237" s="57">
        <v>111.30798469618914</v>
      </c>
      <c r="BK237" s="57">
        <v>22.018535342131639</v>
      </c>
      <c r="BL237" s="57">
        <v>243.04110105341087</v>
      </c>
      <c r="BM237" s="57">
        <v>5.0892008225807386</v>
      </c>
      <c r="BN237" s="57">
        <v>7.1739242136595234</v>
      </c>
      <c r="BO237" s="57">
        <v>3.39598444335348</v>
      </c>
      <c r="BP237" s="57">
        <v>3.5349726961312005</v>
      </c>
      <c r="BQ237" s="57">
        <v>0</v>
      </c>
      <c r="BR237" s="57">
        <v>0</v>
      </c>
      <c r="BS237" s="57">
        <v>0</v>
      </c>
      <c r="BT237" s="57">
        <v>0</v>
      </c>
      <c r="BU237" s="57">
        <v>0</v>
      </c>
      <c r="BV237" s="57">
        <v>0</v>
      </c>
    </row>
    <row r="238" spans="1:74" s="31" customFormat="1" ht="18" customHeight="1">
      <c r="A238" s="31" t="s">
        <v>188</v>
      </c>
      <c r="B238" s="52" t="s">
        <v>308</v>
      </c>
      <c r="C238" s="52" t="s">
        <v>466</v>
      </c>
      <c r="D238" s="46">
        <v>31.466183000000001</v>
      </c>
      <c r="E238" s="31">
        <v>-100.5171</v>
      </c>
      <c r="G238" s="55">
        <v>18.341199</v>
      </c>
      <c r="H238" s="56">
        <v>559.11999500000002</v>
      </c>
      <c r="I238" s="31" t="s">
        <v>114</v>
      </c>
      <c r="M238" s="31" t="s">
        <v>411</v>
      </c>
      <c r="W238" s="61" t="s">
        <v>504</v>
      </c>
      <c r="X238" s="31" t="s">
        <v>1333</v>
      </c>
      <c r="AA238" s="57">
        <v>330.33126444978501</v>
      </c>
      <c r="AB238" s="48">
        <v>29</v>
      </c>
      <c r="AC238" s="31" t="s">
        <v>521</v>
      </c>
      <c r="AD238" s="57">
        <v>28.108378061219796</v>
      </c>
      <c r="AE238" s="31" t="s">
        <v>1334</v>
      </c>
      <c r="AF238" s="57">
        <v>8.8223771006075573</v>
      </c>
      <c r="AG238" s="31" t="s">
        <v>1360</v>
      </c>
      <c r="AY238" s="57"/>
      <c r="AZ238" s="57"/>
      <c r="BA238" s="57">
        <v>0.27521869573929358</v>
      </c>
      <c r="BB238" s="57">
        <v>0.32545009454420637</v>
      </c>
      <c r="BC238" s="57">
        <v>0.54482112616635925</v>
      </c>
      <c r="BD238" s="57">
        <v>1.1158718556920921</v>
      </c>
      <c r="BE238" s="57">
        <v>2.0414566107890737</v>
      </c>
      <c r="BF238" s="57">
        <v>3.4939476126912181</v>
      </c>
      <c r="BG238" s="57">
        <v>3.7298669655872811</v>
      </c>
      <c r="BH238" s="57">
        <v>11.504869554888536</v>
      </c>
      <c r="BI238" s="57">
        <v>6.2055628441080284</v>
      </c>
      <c r="BJ238" s="57">
        <v>110.54448664471707</v>
      </c>
      <c r="BK238" s="57">
        <v>17.798890243946069</v>
      </c>
      <c r="BL238" s="57">
        <v>159.49781355706082</v>
      </c>
      <c r="BM238" s="57">
        <v>3.6812811576686424</v>
      </c>
      <c r="BN238" s="57">
        <v>4.7307494196684878</v>
      </c>
      <c r="BO238" s="57">
        <v>0</v>
      </c>
      <c r="BP238" s="57">
        <v>2.5932334774109096</v>
      </c>
      <c r="BQ238" s="57">
        <v>0</v>
      </c>
      <c r="BR238" s="57">
        <v>2.2477445891068748</v>
      </c>
      <c r="BS238" s="57">
        <v>0</v>
      </c>
      <c r="BT238" s="57">
        <v>0</v>
      </c>
      <c r="BU238" s="57">
        <v>0</v>
      </c>
      <c r="BV238" s="57">
        <v>0</v>
      </c>
    </row>
    <row r="239" spans="1:74" s="31" customFormat="1" ht="18" customHeight="1">
      <c r="A239" s="31" t="s">
        <v>188</v>
      </c>
      <c r="B239" s="52" t="s">
        <v>309</v>
      </c>
      <c r="C239" s="52" t="s">
        <v>469</v>
      </c>
      <c r="D239" s="46">
        <v>30.438600000000001</v>
      </c>
      <c r="E239" s="31">
        <v>-99.804249999999996</v>
      </c>
      <c r="G239" s="55">
        <v>18.421699</v>
      </c>
      <c r="H239" s="56">
        <v>605.02001900000005</v>
      </c>
      <c r="I239" s="31" t="s">
        <v>114</v>
      </c>
      <c r="M239" s="31" t="s">
        <v>411</v>
      </c>
      <c r="W239" s="61" t="s">
        <v>505</v>
      </c>
      <c r="X239" s="31" t="s">
        <v>1333</v>
      </c>
      <c r="AA239" s="57">
        <v>352.06979361360516</v>
      </c>
      <c r="AB239" s="48">
        <v>31</v>
      </c>
      <c r="AC239" s="31" t="s">
        <v>80</v>
      </c>
      <c r="AD239" s="57">
        <v>30.643453450989238</v>
      </c>
      <c r="AE239" s="31" t="s">
        <v>1334</v>
      </c>
      <c r="AF239" s="57">
        <v>6.7178261311222132</v>
      </c>
      <c r="AG239" s="31" t="s">
        <v>1360</v>
      </c>
      <c r="AY239" s="57"/>
      <c r="AZ239" s="57"/>
      <c r="BA239" s="57">
        <v>0</v>
      </c>
      <c r="BB239" s="57">
        <v>0.38957105662354474</v>
      </c>
      <c r="BC239" s="57">
        <v>0.57311202388721483</v>
      </c>
      <c r="BD239" s="57">
        <v>0.75443631054473903</v>
      </c>
      <c r="BE239" s="57">
        <v>1.1599536940300899</v>
      </c>
      <c r="BF239" s="57">
        <v>1.5885062286995566</v>
      </c>
      <c r="BG239" s="57">
        <v>2.0286520637214118</v>
      </c>
      <c r="BH239" s="57">
        <v>3.0088688155996453</v>
      </c>
      <c r="BI239" s="57">
        <v>3.895916243615591</v>
      </c>
      <c r="BJ239" s="57">
        <v>16.757539120181121</v>
      </c>
      <c r="BK239" s="57">
        <v>6.7693648882314168</v>
      </c>
      <c r="BL239" s="57">
        <v>49.970308353472205</v>
      </c>
      <c r="BM239" s="57">
        <v>13.309683681330972</v>
      </c>
      <c r="BN239" s="57">
        <v>188.3607312578614</v>
      </c>
      <c r="BO239" s="57">
        <v>15.151015520711542</v>
      </c>
      <c r="BP239" s="57">
        <v>42.298522283544592</v>
      </c>
      <c r="BQ239" s="57">
        <v>3.1295436955668161</v>
      </c>
      <c r="BR239" s="57">
        <v>2.9240683759832522</v>
      </c>
      <c r="BS239" s="57">
        <v>0</v>
      </c>
      <c r="BT239" s="57">
        <v>0</v>
      </c>
      <c r="BU239" s="57">
        <v>0</v>
      </c>
      <c r="BV239" s="57">
        <v>0</v>
      </c>
    </row>
    <row r="240" spans="1:74" s="31" customFormat="1" ht="18" customHeight="1">
      <c r="A240" s="31" t="s">
        <v>188</v>
      </c>
      <c r="B240" s="52" t="s">
        <v>310</v>
      </c>
      <c r="C240" s="52" t="s">
        <v>469</v>
      </c>
      <c r="D240" s="46">
        <v>30.438600000000001</v>
      </c>
      <c r="E240" s="31">
        <v>-99.804249999999996</v>
      </c>
      <c r="G240" s="55">
        <v>18.421699</v>
      </c>
      <c r="H240" s="56">
        <v>605.02001900000005</v>
      </c>
      <c r="I240" s="31" t="s">
        <v>114</v>
      </c>
      <c r="M240" s="31" t="s">
        <v>411</v>
      </c>
      <c r="W240" s="61" t="s">
        <v>502</v>
      </c>
      <c r="X240" s="31" t="s">
        <v>1333</v>
      </c>
      <c r="AA240" s="57">
        <v>362.75692801228553</v>
      </c>
      <c r="AB240" s="48">
        <v>31</v>
      </c>
      <c r="AC240" s="31" t="s">
        <v>521</v>
      </c>
      <c r="AD240" s="57">
        <v>30.184467562008908</v>
      </c>
      <c r="AE240" s="31" t="s">
        <v>1334</v>
      </c>
      <c r="AF240" s="57">
        <v>7.7632130702574624</v>
      </c>
      <c r="AG240" s="31" t="s">
        <v>1360</v>
      </c>
      <c r="AY240" s="57"/>
      <c r="AZ240" s="57"/>
      <c r="BA240" s="57">
        <v>0.73200711879742775</v>
      </c>
      <c r="BB240" s="57">
        <v>0.72020821298585047</v>
      </c>
      <c r="BC240" s="57">
        <v>1.0212382382814793</v>
      </c>
      <c r="BD240" s="57">
        <v>1.2900172735557545</v>
      </c>
      <c r="BE240" s="57">
        <v>2.4482617749642919</v>
      </c>
      <c r="BF240" s="57">
        <v>3.2540870604607814</v>
      </c>
      <c r="BG240" s="57">
        <v>3.0235311663482638</v>
      </c>
      <c r="BH240" s="57">
        <v>3.369435171134517</v>
      </c>
      <c r="BI240" s="57">
        <v>3.5877333117527561</v>
      </c>
      <c r="BJ240" s="57">
        <v>7.6278828205362847</v>
      </c>
      <c r="BK240" s="57">
        <v>8.6241683463649093</v>
      </c>
      <c r="BL240" s="57">
        <v>101.68315223765337</v>
      </c>
      <c r="BM240" s="57">
        <v>14.160698820449367</v>
      </c>
      <c r="BN240" s="57">
        <v>187.98132678552551</v>
      </c>
      <c r="BO240" s="57">
        <v>6.759204442345613</v>
      </c>
      <c r="BP240" s="57">
        <v>11.739236393870973</v>
      </c>
      <c r="BQ240" s="57">
        <v>2.4359686668671703</v>
      </c>
      <c r="BR240" s="57">
        <v>2.2987701703911836</v>
      </c>
      <c r="BS240" s="57">
        <v>0</v>
      </c>
      <c r="BT240" s="57">
        <v>0</v>
      </c>
      <c r="BU240" s="57">
        <v>0</v>
      </c>
      <c r="BV240" s="57">
        <v>0</v>
      </c>
    </row>
    <row r="241" spans="1:74" s="31" customFormat="1" ht="18" customHeight="1">
      <c r="A241" s="31" t="s">
        <v>188</v>
      </c>
      <c r="B241" s="52" t="s">
        <v>311</v>
      </c>
      <c r="C241" s="52" t="s">
        <v>469</v>
      </c>
      <c r="D241" s="46">
        <v>30.438600000000001</v>
      </c>
      <c r="E241" s="31">
        <v>-99.804249999999996</v>
      </c>
      <c r="G241" s="55">
        <v>18.421699</v>
      </c>
      <c r="H241" s="56">
        <v>605.02001900000005</v>
      </c>
      <c r="I241" s="31" t="s">
        <v>114</v>
      </c>
      <c r="M241" s="31" t="s">
        <v>411</v>
      </c>
      <c r="W241" s="61" t="s">
        <v>504</v>
      </c>
      <c r="X241" s="31" t="s">
        <v>1333</v>
      </c>
      <c r="AA241" s="57">
        <v>189.82578629932277</v>
      </c>
      <c r="AB241" s="48">
        <v>29</v>
      </c>
      <c r="AC241" s="31" t="s">
        <v>93</v>
      </c>
      <c r="AD241" s="57">
        <v>28.085462536151443</v>
      </c>
      <c r="AE241" s="31" t="s">
        <v>1334</v>
      </c>
      <c r="AF241" s="57">
        <v>6.1819198278284908</v>
      </c>
      <c r="AG241" s="31" t="s">
        <v>1360</v>
      </c>
      <c r="AY241" s="57"/>
      <c r="AZ241" s="57">
        <v>0.23446194922141109</v>
      </c>
      <c r="BA241" s="57">
        <v>0.20358088226414242</v>
      </c>
      <c r="BB241" s="57">
        <v>0.25620802420170513</v>
      </c>
      <c r="BC241" s="57">
        <v>0.40938942600643785</v>
      </c>
      <c r="BD241" s="57">
        <v>1.0629201584804737</v>
      </c>
      <c r="BE241" s="57">
        <v>2.4438220064213003</v>
      </c>
      <c r="BF241" s="57">
        <v>4.3879779998797304</v>
      </c>
      <c r="BG241" s="57">
        <v>4.0108055097386366</v>
      </c>
      <c r="BH241" s="57">
        <v>7.0275257133917837</v>
      </c>
      <c r="BI241" s="57">
        <v>4.0766816919615954</v>
      </c>
      <c r="BJ241" s="57">
        <v>50.472230995880082</v>
      </c>
      <c r="BK241" s="57">
        <v>11.06277350162669</v>
      </c>
      <c r="BL241" s="57">
        <v>93.778088997351958</v>
      </c>
      <c r="BM241" s="57">
        <v>2.8275261575197237</v>
      </c>
      <c r="BN241" s="57">
        <v>3.951859129891552</v>
      </c>
      <c r="BO241" s="57">
        <v>1.781786666219896</v>
      </c>
      <c r="BP241" s="57">
        <v>1.8381474892656897</v>
      </c>
      <c r="BQ241" s="57">
        <v>0</v>
      </c>
      <c r="BR241" s="57">
        <v>0</v>
      </c>
      <c r="BS241" s="57">
        <v>0</v>
      </c>
      <c r="BT241" s="57">
        <v>0</v>
      </c>
      <c r="BU241" s="57">
        <v>0</v>
      </c>
      <c r="BV241" s="57">
        <v>0</v>
      </c>
    </row>
    <row r="242" spans="1:74" s="31" customFormat="1" ht="18" customHeight="1">
      <c r="A242" s="31" t="s">
        <v>188</v>
      </c>
      <c r="B242" s="52" t="s">
        <v>312</v>
      </c>
      <c r="C242" s="52" t="s">
        <v>477</v>
      </c>
      <c r="D242" s="46">
        <v>25.996033000000001</v>
      </c>
      <c r="E242" s="31">
        <v>-97.561800000000005</v>
      </c>
      <c r="G242" s="55">
        <v>23.445399999999999</v>
      </c>
      <c r="H242" s="56">
        <v>674.42999199999997</v>
      </c>
      <c r="I242" s="31" t="s">
        <v>114</v>
      </c>
      <c r="M242" s="31" t="s">
        <v>411</v>
      </c>
      <c r="W242" s="61" t="s">
        <v>502</v>
      </c>
      <c r="X242" s="31" t="s">
        <v>1333</v>
      </c>
      <c r="AA242" s="57">
        <v>1046.3969943910849</v>
      </c>
      <c r="AB242" s="48">
        <v>31</v>
      </c>
      <c r="AC242" s="31" t="s">
        <v>80</v>
      </c>
      <c r="AD242" s="57">
        <v>30.627453207137251</v>
      </c>
      <c r="AE242" s="31" t="s">
        <v>1334</v>
      </c>
      <c r="AF242" s="57">
        <v>11.777667861546725</v>
      </c>
      <c r="AG242" s="31" t="s">
        <v>1360</v>
      </c>
      <c r="AY242" s="57"/>
      <c r="AZ242" s="57"/>
      <c r="BA242" s="57">
        <v>0</v>
      </c>
      <c r="BB242" s="57">
        <v>0.93163145681935378</v>
      </c>
      <c r="BC242" s="57">
        <v>1.8222318705255147</v>
      </c>
      <c r="BD242" s="57">
        <v>3.4065737707634853</v>
      </c>
      <c r="BE242" s="57">
        <v>7.7382122355063032</v>
      </c>
      <c r="BF242" s="57">
        <v>11.468600718081309</v>
      </c>
      <c r="BG242" s="57">
        <v>10.549143839226646</v>
      </c>
      <c r="BH242" s="57">
        <v>7.0909393799981171</v>
      </c>
      <c r="BI242" s="57">
        <v>5.0934671747574223</v>
      </c>
      <c r="BJ242" s="57">
        <v>8.0596919702995233</v>
      </c>
      <c r="BK242" s="57">
        <v>7.0963007979711259</v>
      </c>
      <c r="BL242" s="57">
        <v>202.16115739900135</v>
      </c>
      <c r="BM242" s="57">
        <v>18.620972523557498</v>
      </c>
      <c r="BN242" s="57">
        <v>612.29189743551854</v>
      </c>
      <c r="BO242" s="57">
        <v>26.376847471896113</v>
      </c>
      <c r="BP242" s="57">
        <v>111.99377662526561</v>
      </c>
      <c r="BQ242" s="57">
        <v>6.068875648468909</v>
      </c>
      <c r="BR242" s="57">
        <v>5.6266740734282354</v>
      </c>
      <c r="BS242" s="57">
        <v>0</v>
      </c>
      <c r="BT242" s="57">
        <v>0</v>
      </c>
      <c r="BU242" s="57">
        <v>0</v>
      </c>
      <c r="BV242" s="57">
        <v>0</v>
      </c>
    </row>
    <row r="243" spans="1:74" s="32" customFormat="1" ht="18" customHeight="1">
      <c r="A243" s="32" t="s">
        <v>188</v>
      </c>
      <c r="B243" s="79" t="s">
        <v>313</v>
      </c>
      <c r="C243" s="79" t="s">
        <v>477</v>
      </c>
      <c r="D243" s="82">
        <v>25.996033000000001</v>
      </c>
      <c r="E243" s="32">
        <v>-97.561800000000005</v>
      </c>
      <c r="G243" s="84">
        <v>23.445399999999999</v>
      </c>
      <c r="H243" s="85">
        <v>674.42999199999997</v>
      </c>
      <c r="I243" s="32" t="s">
        <v>114</v>
      </c>
      <c r="M243" s="32" t="s">
        <v>411</v>
      </c>
      <c r="W243" s="86" t="s">
        <v>504</v>
      </c>
      <c r="X243" s="32" t="s">
        <v>1333</v>
      </c>
      <c r="AA243" s="87">
        <v>172.22040712940498</v>
      </c>
      <c r="AB243" s="81">
        <v>29</v>
      </c>
      <c r="AC243" s="32" t="s">
        <v>519</v>
      </c>
      <c r="AD243" s="87">
        <v>28.294656140477926</v>
      </c>
      <c r="AE243" s="32" t="s">
        <v>1334</v>
      </c>
      <c r="AF243" s="87">
        <v>5.2848306562372498</v>
      </c>
      <c r="AG243" s="32" t="s">
        <v>1360</v>
      </c>
      <c r="AY243" s="87"/>
      <c r="AZ243" s="87">
        <v>0.24431960541422781</v>
      </c>
      <c r="BA243" s="87">
        <v>0.31643112418384445</v>
      </c>
      <c r="BB243" s="87">
        <v>0.31986857277044428</v>
      </c>
      <c r="BC243" s="87">
        <v>0.49785836267678008</v>
      </c>
      <c r="BD243" s="87">
        <v>1.0622753260377054</v>
      </c>
      <c r="BE243" s="87">
        <v>2.0611147350529611</v>
      </c>
      <c r="BF243" s="87">
        <v>3.3156386145840546</v>
      </c>
      <c r="BG243" s="87">
        <v>3.3359456033053383</v>
      </c>
      <c r="BH243" s="87">
        <v>4.0649609784227891</v>
      </c>
      <c r="BI243" s="87">
        <v>4.4718210652934189</v>
      </c>
      <c r="BJ243" s="87">
        <v>38.85952969951331</v>
      </c>
      <c r="BK243" s="87">
        <v>11.692784661746677</v>
      </c>
      <c r="BL243" s="87">
        <v>90.25815502490282</v>
      </c>
      <c r="BM243" s="87">
        <v>2.5605908823301098</v>
      </c>
      <c r="BN243" s="87">
        <v>3.2436006352195399</v>
      </c>
      <c r="BO243" s="87">
        <v>1.5523059196937921</v>
      </c>
      <c r="BP243" s="87">
        <v>1.5695141485656126</v>
      </c>
      <c r="BQ243" s="87">
        <v>1.4241452946376303</v>
      </c>
      <c r="BR243" s="87">
        <v>1.3695468750539133</v>
      </c>
      <c r="BS243" s="87">
        <v>0</v>
      </c>
      <c r="BT243" s="87">
        <v>0</v>
      </c>
      <c r="BU243" s="87">
        <v>0</v>
      </c>
      <c r="BV243" s="87">
        <v>0</v>
      </c>
    </row>
    <row r="244" spans="1:74" s="31" customFormat="1" ht="18" customHeight="1">
      <c r="A244" s="31" t="s">
        <v>314</v>
      </c>
      <c r="C244" s="31" t="s">
        <v>315</v>
      </c>
      <c r="D244" s="31">
        <v>46.556936652493299</v>
      </c>
      <c r="E244" s="31">
        <v>0.410969016903657</v>
      </c>
      <c r="J244" s="31">
        <v>0</v>
      </c>
      <c r="K244" s="31">
        <v>0.05</v>
      </c>
      <c r="L244" s="31" t="s">
        <v>318</v>
      </c>
      <c r="N244" s="31" t="s">
        <v>316</v>
      </c>
      <c r="O244" s="31">
        <v>7.7</v>
      </c>
      <c r="P244" s="31">
        <f>16.5+25.8</f>
        <v>42.3</v>
      </c>
      <c r="Q244" s="31">
        <v>48</v>
      </c>
      <c r="R244" s="31">
        <v>9.6999999999999993</v>
      </c>
      <c r="S244" s="31">
        <v>11.6</v>
      </c>
      <c r="U244" s="31">
        <v>1.37</v>
      </c>
      <c r="V244" s="31" t="s">
        <v>317</v>
      </c>
      <c r="X244" s="31" t="s">
        <v>78</v>
      </c>
      <c r="Y244" s="31">
        <v>5.6000000000000008E-2</v>
      </c>
      <c r="AA244" s="31">
        <v>12.74</v>
      </c>
      <c r="AC244" s="31" t="s">
        <v>80</v>
      </c>
      <c r="AF244" s="31">
        <v>12.8</v>
      </c>
      <c r="AG244" s="31" t="s">
        <v>1335</v>
      </c>
    </row>
    <row r="245" spans="1:74" s="31" customFormat="1" ht="18" customHeight="1">
      <c r="A245" s="31" t="s">
        <v>314</v>
      </c>
      <c r="C245" s="31" t="s">
        <v>315</v>
      </c>
      <c r="D245" s="31">
        <v>46.556936652493299</v>
      </c>
      <c r="E245" s="31">
        <v>0.410969016903657</v>
      </c>
      <c r="J245" s="31">
        <v>0.05</v>
      </c>
      <c r="K245" s="31">
        <v>0.2</v>
      </c>
      <c r="L245" s="31" t="s">
        <v>319</v>
      </c>
      <c r="N245" s="31" t="s">
        <v>316</v>
      </c>
      <c r="O245" s="31">
        <v>6.4</v>
      </c>
      <c r="P245" s="31">
        <f>15.6+24.8</f>
        <v>40.4</v>
      </c>
      <c r="Q245" s="31">
        <v>47.5</v>
      </c>
      <c r="R245" s="31">
        <v>12.1</v>
      </c>
      <c r="S245" s="31">
        <v>10.3</v>
      </c>
      <c r="U245" s="31">
        <v>0.95099999999999996</v>
      </c>
      <c r="V245" s="31" t="s">
        <v>317</v>
      </c>
      <c r="X245" s="31" t="s">
        <v>78</v>
      </c>
      <c r="Y245" s="31">
        <v>2.4E-2</v>
      </c>
      <c r="AA245" s="31">
        <v>13.35</v>
      </c>
      <c r="AC245" s="31" t="s">
        <v>80</v>
      </c>
      <c r="AF245" s="31">
        <v>10.199999999999999</v>
      </c>
      <c r="AG245" s="31" t="s">
        <v>1335</v>
      </c>
    </row>
    <row r="246" spans="1:74" s="32" customFormat="1" ht="18" customHeight="1">
      <c r="A246" s="32" t="s">
        <v>314</v>
      </c>
      <c r="C246" s="32" t="s">
        <v>315</v>
      </c>
      <c r="D246" s="32">
        <v>46.556936652493299</v>
      </c>
      <c r="E246" s="32">
        <v>0.410969016903657</v>
      </c>
      <c r="J246" s="32">
        <v>0.2</v>
      </c>
      <c r="K246" s="32">
        <v>0.3</v>
      </c>
      <c r="L246" s="32" t="s">
        <v>320</v>
      </c>
      <c r="N246" s="32" t="s">
        <v>316</v>
      </c>
      <c r="O246" s="32">
        <v>6.9</v>
      </c>
      <c r="P246" s="32">
        <f>12.1+19.3</f>
        <v>31.4</v>
      </c>
      <c r="Q246" s="32">
        <v>47</v>
      </c>
      <c r="R246" s="32">
        <v>21.6</v>
      </c>
      <c r="S246" s="32">
        <v>8.91</v>
      </c>
      <c r="U246" s="32">
        <v>0.39700000000000002</v>
      </c>
      <c r="V246" s="32" t="s">
        <v>317</v>
      </c>
      <c r="X246" s="32" t="s">
        <v>78</v>
      </c>
      <c r="Y246" s="32">
        <v>7.000000000000001E-3</v>
      </c>
      <c r="AA246" s="32">
        <v>6.2</v>
      </c>
      <c r="AC246" s="32" t="s">
        <v>80</v>
      </c>
      <c r="AF246" s="32">
        <v>7.1</v>
      </c>
      <c r="AG246" s="32" t="s">
        <v>1335</v>
      </c>
    </row>
    <row r="247" spans="1:74" s="31" customFormat="1" ht="18" customHeight="1">
      <c r="A247" s="46" t="s">
        <v>321</v>
      </c>
      <c r="C247" s="31" t="s">
        <v>322</v>
      </c>
      <c r="D247" s="31">
        <v>36.466666670000002</v>
      </c>
      <c r="E247" s="31">
        <v>138.8666667</v>
      </c>
      <c r="I247" s="31" t="s">
        <v>323</v>
      </c>
      <c r="M247" s="31" t="s">
        <v>411</v>
      </c>
      <c r="W247" s="51" t="s">
        <v>327</v>
      </c>
      <c r="X247" s="31" t="s">
        <v>1336</v>
      </c>
      <c r="AA247" s="31">
        <v>771</v>
      </c>
      <c r="AB247" s="31">
        <v>31</v>
      </c>
      <c r="AC247" s="31" t="s">
        <v>329</v>
      </c>
      <c r="AF247" s="31">
        <v>17.3</v>
      </c>
      <c r="AG247" s="31" t="s">
        <v>346</v>
      </c>
    </row>
    <row r="248" spans="1:74" s="31" customFormat="1" ht="18" customHeight="1">
      <c r="A248" s="46" t="s">
        <v>321</v>
      </c>
      <c r="C248" s="31" t="s">
        <v>322</v>
      </c>
      <c r="D248" s="31">
        <v>36.466666670000002</v>
      </c>
      <c r="E248" s="31">
        <v>138.8666667</v>
      </c>
      <c r="I248" s="31" t="s">
        <v>324</v>
      </c>
      <c r="M248" s="31" t="s">
        <v>526</v>
      </c>
      <c r="W248" s="51" t="s">
        <v>327</v>
      </c>
      <c r="X248" s="31" t="s">
        <v>1336</v>
      </c>
      <c r="AA248" s="31">
        <v>239</v>
      </c>
      <c r="AF248" s="31">
        <v>17.3</v>
      </c>
      <c r="AG248" s="31" t="s">
        <v>346</v>
      </c>
    </row>
    <row r="249" spans="1:74" s="31" customFormat="1" ht="18" customHeight="1">
      <c r="A249" s="46" t="s">
        <v>321</v>
      </c>
      <c r="C249" s="31" t="s">
        <v>322</v>
      </c>
      <c r="D249" s="31">
        <v>36.466666670000002</v>
      </c>
      <c r="E249" s="31">
        <v>138.8666667</v>
      </c>
      <c r="I249" s="31" t="s">
        <v>323</v>
      </c>
      <c r="M249" s="31" t="s">
        <v>115</v>
      </c>
      <c r="W249" s="51" t="s">
        <v>327</v>
      </c>
      <c r="X249" s="31" t="s">
        <v>1336</v>
      </c>
      <c r="AA249" s="31">
        <v>220</v>
      </c>
      <c r="AB249" s="31">
        <v>29</v>
      </c>
      <c r="AC249" s="31" t="s">
        <v>330</v>
      </c>
      <c r="AF249" s="31">
        <v>8.5</v>
      </c>
      <c r="AG249" s="31" t="s">
        <v>346</v>
      </c>
    </row>
    <row r="250" spans="1:74" s="31" customFormat="1" ht="18" customHeight="1">
      <c r="A250" s="46" t="s">
        <v>321</v>
      </c>
      <c r="C250" s="31" t="s">
        <v>322</v>
      </c>
      <c r="D250" s="31">
        <v>36.466666670000002</v>
      </c>
      <c r="E250" s="31">
        <v>138.8666667</v>
      </c>
      <c r="I250" s="31" t="s">
        <v>323</v>
      </c>
      <c r="M250" s="31" t="s">
        <v>411</v>
      </c>
      <c r="W250" s="51" t="s">
        <v>328</v>
      </c>
      <c r="X250" s="31" t="s">
        <v>1336</v>
      </c>
      <c r="AA250" s="31">
        <v>744</v>
      </c>
      <c r="AF250" s="31">
        <v>17.3</v>
      </c>
      <c r="AG250" s="31" t="s">
        <v>346</v>
      </c>
    </row>
    <row r="251" spans="1:74" s="31" customFormat="1" ht="18" customHeight="1">
      <c r="A251" s="46" t="s">
        <v>321</v>
      </c>
      <c r="C251" s="31" t="s">
        <v>322</v>
      </c>
      <c r="D251" s="31">
        <v>36.466666670000002</v>
      </c>
      <c r="E251" s="31">
        <v>138.8666667</v>
      </c>
      <c r="I251" s="31" t="s">
        <v>324</v>
      </c>
      <c r="M251" s="31" t="s">
        <v>526</v>
      </c>
      <c r="W251" s="51" t="s">
        <v>328</v>
      </c>
      <c r="X251" s="31" t="s">
        <v>1336</v>
      </c>
      <c r="AA251" s="31">
        <v>479</v>
      </c>
      <c r="AF251" s="31">
        <v>17.3</v>
      </c>
      <c r="AG251" s="31" t="s">
        <v>346</v>
      </c>
    </row>
    <row r="252" spans="1:74" s="31" customFormat="1" ht="18" customHeight="1">
      <c r="A252" s="46" t="s">
        <v>321</v>
      </c>
      <c r="C252" s="31" t="s">
        <v>322</v>
      </c>
      <c r="D252" s="31">
        <v>36.466666670000002</v>
      </c>
      <c r="E252" s="31">
        <v>138.8666667</v>
      </c>
      <c r="I252" s="31" t="s">
        <v>323</v>
      </c>
      <c r="M252" s="31" t="s">
        <v>115</v>
      </c>
      <c r="W252" s="51" t="s">
        <v>328</v>
      </c>
      <c r="X252" s="31" t="s">
        <v>1336</v>
      </c>
      <c r="AA252" s="31">
        <v>145</v>
      </c>
      <c r="AF252" s="31">
        <v>8.5</v>
      </c>
      <c r="AG252" s="31" t="s">
        <v>346</v>
      </c>
    </row>
    <row r="253" spans="1:74" s="31" customFormat="1" ht="18" customHeight="1">
      <c r="A253" s="46" t="s">
        <v>321</v>
      </c>
      <c r="C253" s="31" t="s">
        <v>322</v>
      </c>
      <c r="D253" s="31">
        <v>36.466666670000002</v>
      </c>
      <c r="E253" s="31">
        <v>138.8666667</v>
      </c>
      <c r="I253" s="31" t="s">
        <v>323</v>
      </c>
      <c r="J253" s="31">
        <v>0.02</v>
      </c>
      <c r="K253" s="31">
        <v>0.1</v>
      </c>
      <c r="X253" s="31" t="s">
        <v>1336</v>
      </c>
      <c r="AA253" s="31">
        <v>5</v>
      </c>
      <c r="AB253" s="31">
        <v>29</v>
      </c>
      <c r="AC253" s="31" t="s">
        <v>179</v>
      </c>
      <c r="AF253" s="31">
        <v>9.1</v>
      </c>
      <c r="AG253" s="31" t="s">
        <v>346</v>
      </c>
    </row>
    <row r="254" spans="1:74" s="31" customFormat="1" ht="18" customHeight="1">
      <c r="A254" s="46" t="s">
        <v>321</v>
      </c>
      <c r="C254" s="31" t="s">
        <v>322</v>
      </c>
      <c r="D254" s="31">
        <v>36.466666670000002</v>
      </c>
      <c r="E254" s="31">
        <v>138.8666667</v>
      </c>
      <c r="I254" s="31" t="s">
        <v>324</v>
      </c>
      <c r="J254" s="31">
        <v>0.02</v>
      </c>
      <c r="K254" s="31">
        <v>0.1</v>
      </c>
      <c r="X254" s="31" t="s">
        <v>1336</v>
      </c>
      <c r="AA254" s="31">
        <v>4</v>
      </c>
      <c r="AF254" s="31">
        <v>9.1</v>
      </c>
      <c r="AG254" s="31" t="s">
        <v>346</v>
      </c>
    </row>
    <row r="255" spans="1:74" s="32" customFormat="1" ht="18" customHeight="1">
      <c r="A255" s="82" t="s">
        <v>321</v>
      </c>
      <c r="C255" s="32" t="s">
        <v>322</v>
      </c>
      <c r="D255" s="32">
        <v>36.466666670000002</v>
      </c>
      <c r="E255" s="32">
        <v>138.8666667</v>
      </c>
      <c r="I255" s="32" t="s">
        <v>323</v>
      </c>
      <c r="J255" s="32">
        <v>0.02</v>
      </c>
      <c r="K255" s="32">
        <v>0.1</v>
      </c>
      <c r="X255" s="32" t="s">
        <v>1336</v>
      </c>
      <c r="AA255" s="32">
        <v>5</v>
      </c>
      <c r="AF255" s="32">
        <v>9.1</v>
      </c>
      <c r="AG255" s="32" t="s">
        <v>346</v>
      </c>
    </row>
    <row r="256" spans="1:74" s="31" customFormat="1" ht="18" customHeight="1">
      <c r="A256" s="46" t="s">
        <v>527</v>
      </c>
      <c r="C256" s="31" t="s">
        <v>351</v>
      </c>
      <c r="D256" s="31">
        <v>49.865941999999997</v>
      </c>
      <c r="E256" s="31">
        <v>-112.826345</v>
      </c>
      <c r="H256" s="31">
        <v>413</v>
      </c>
      <c r="J256" s="31">
        <v>0</v>
      </c>
      <c r="K256" s="31">
        <v>0.16</v>
      </c>
      <c r="L256" s="31" t="s">
        <v>364</v>
      </c>
      <c r="N256" s="31" t="s">
        <v>347</v>
      </c>
      <c r="O256" s="31" t="s">
        <v>354</v>
      </c>
      <c r="P256" s="31">
        <v>47.3</v>
      </c>
      <c r="Q256" s="31">
        <v>32.6</v>
      </c>
      <c r="R256" s="31">
        <v>20.100000000000001</v>
      </c>
      <c r="S256" s="31">
        <v>12</v>
      </c>
      <c r="U256" s="31">
        <v>2.08</v>
      </c>
      <c r="V256" s="31" t="s">
        <v>317</v>
      </c>
      <c r="X256" s="31" t="s">
        <v>1329</v>
      </c>
      <c r="Z256" s="31">
        <v>22.2</v>
      </c>
      <c r="AB256" s="31">
        <v>27</v>
      </c>
      <c r="AC256" s="31" t="s">
        <v>536</v>
      </c>
      <c r="AO256" s="31">
        <v>3.8</v>
      </c>
      <c r="AQ256" s="31">
        <v>6.7</v>
      </c>
      <c r="AS256" s="31">
        <v>5.9</v>
      </c>
      <c r="AU256" s="31">
        <v>5.8</v>
      </c>
    </row>
    <row r="257" spans="1:49" s="31" customFormat="1" ht="18" customHeight="1">
      <c r="A257" s="46" t="s">
        <v>527</v>
      </c>
      <c r="C257" s="31" t="s">
        <v>351</v>
      </c>
      <c r="D257" s="31">
        <v>49.865941999999997</v>
      </c>
      <c r="E257" s="31">
        <v>-112.826345</v>
      </c>
      <c r="H257" s="31">
        <v>413</v>
      </c>
      <c r="J257" s="31">
        <v>0.16</v>
      </c>
      <c r="K257" s="31">
        <v>0.54</v>
      </c>
      <c r="L257" s="31" t="s">
        <v>533</v>
      </c>
      <c r="N257" s="31" t="s">
        <v>347</v>
      </c>
      <c r="O257" s="31" t="s">
        <v>354</v>
      </c>
      <c r="P257" s="31">
        <v>46.6</v>
      </c>
      <c r="Q257" s="31">
        <v>26.3</v>
      </c>
      <c r="R257" s="31">
        <v>27.1</v>
      </c>
      <c r="S257" s="31">
        <v>7</v>
      </c>
      <c r="U257" s="31">
        <v>0.99</v>
      </c>
      <c r="V257" s="31" t="s">
        <v>317</v>
      </c>
      <c r="X257" s="31" t="s">
        <v>1329</v>
      </c>
      <c r="Z257" s="31">
        <v>70</v>
      </c>
      <c r="AC257" s="31" t="s">
        <v>535</v>
      </c>
    </row>
    <row r="258" spans="1:49" s="31" customFormat="1" ht="18" customHeight="1">
      <c r="A258" s="46" t="s">
        <v>527</v>
      </c>
      <c r="C258" s="31" t="s">
        <v>351</v>
      </c>
      <c r="D258" s="31">
        <v>49.865941999999997</v>
      </c>
      <c r="E258" s="31">
        <v>-112.826345</v>
      </c>
      <c r="H258" s="31">
        <v>413</v>
      </c>
      <c r="J258" s="31">
        <v>0.54</v>
      </c>
      <c r="L258" s="31" t="s">
        <v>534</v>
      </c>
      <c r="N258" s="31" t="s">
        <v>347</v>
      </c>
      <c r="O258" s="31" t="s">
        <v>354</v>
      </c>
      <c r="P258" s="31">
        <v>35.799999999999997</v>
      </c>
      <c r="Q258" s="31">
        <v>28.6</v>
      </c>
      <c r="R258" s="31">
        <v>35.6</v>
      </c>
      <c r="S258" s="31">
        <v>9</v>
      </c>
      <c r="U258" s="31">
        <v>0.93</v>
      </c>
      <c r="V258" s="31" t="s">
        <v>317</v>
      </c>
      <c r="X258" s="31" t="s">
        <v>1329</v>
      </c>
      <c r="Z258" s="31">
        <v>290</v>
      </c>
      <c r="AC258" s="31" t="s">
        <v>535</v>
      </c>
    </row>
    <row r="259" spans="1:49" s="31" customFormat="1" ht="18" customHeight="1">
      <c r="A259" s="46" t="s">
        <v>527</v>
      </c>
      <c r="C259" s="31" t="s">
        <v>351</v>
      </c>
      <c r="D259" s="31">
        <v>49.865941999999997</v>
      </c>
      <c r="E259" s="31">
        <v>-112.826345</v>
      </c>
      <c r="J259" s="31">
        <v>0</v>
      </c>
      <c r="K259" s="31">
        <v>0.18</v>
      </c>
      <c r="L259" s="31" t="s">
        <v>364</v>
      </c>
      <c r="N259" s="31" t="s">
        <v>530</v>
      </c>
      <c r="O259" s="31" t="s">
        <v>354</v>
      </c>
      <c r="P259" s="31">
        <v>46.9</v>
      </c>
      <c r="Q259" s="31">
        <v>29.9</v>
      </c>
      <c r="R259" s="31">
        <v>23.2</v>
      </c>
      <c r="S259" s="31">
        <v>11</v>
      </c>
      <c r="U259" s="31">
        <v>2.77</v>
      </c>
      <c r="V259" s="31" t="s">
        <v>317</v>
      </c>
      <c r="X259" s="31" t="s">
        <v>1329</v>
      </c>
      <c r="Z259" s="31">
        <v>43.4</v>
      </c>
      <c r="AB259" s="31">
        <v>31</v>
      </c>
      <c r="AC259" s="31" t="s">
        <v>535</v>
      </c>
      <c r="AO259" s="31">
        <v>2.9</v>
      </c>
      <c r="AQ259" s="31">
        <v>8.1</v>
      </c>
      <c r="AS259" s="31">
        <v>13.7</v>
      </c>
      <c r="AU259" s="31">
        <v>15.4</v>
      </c>
      <c r="AW259" s="31">
        <v>3.3</v>
      </c>
    </row>
    <row r="260" spans="1:49" s="31" customFormat="1" ht="18" customHeight="1">
      <c r="A260" s="46" t="s">
        <v>527</v>
      </c>
      <c r="C260" s="31" t="s">
        <v>351</v>
      </c>
      <c r="D260" s="31">
        <v>49.865941999999997</v>
      </c>
      <c r="E260" s="31">
        <v>-112.826345</v>
      </c>
      <c r="J260" s="31">
        <v>0.18</v>
      </c>
      <c r="K260" s="31">
        <v>0.61</v>
      </c>
      <c r="L260" s="31" t="s">
        <v>533</v>
      </c>
      <c r="N260" s="31" t="s">
        <v>530</v>
      </c>
      <c r="O260" s="31" t="s">
        <v>354</v>
      </c>
      <c r="P260" s="31">
        <v>42</v>
      </c>
      <c r="Q260" s="31">
        <v>28.5</v>
      </c>
      <c r="R260" s="31">
        <v>29.5</v>
      </c>
      <c r="S260" s="31">
        <v>10</v>
      </c>
      <c r="U260" s="31">
        <v>1.82</v>
      </c>
      <c r="V260" s="31" t="s">
        <v>317</v>
      </c>
      <c r="X260" s="31" t="s">
        <v>1329</v>
      </c>
      <c r="Z260" s="31">
        <v>180</v>
      </c>
      <c r="AC260" s="31" t="s">
        <v>535</v>
      </c>
    </row>
    <row r="261" spans="1:49" s="31" customFormat="1" ht="18" customHeight="1">
      <c r="A261" s="46" t="s">
        <v>527</v>
      </c>
      <c r="C261" s="31" t="s">
        <v>351</v>
      </c>
      <c r="D261" s="31">
        <v>49.865941999999997</v>
      </c>
      <c r="E261" s="31">
        <v>-112.826345</v>
      </c>
      <c r="J261" s="31">
        <v>0.61</v>
      </c>
      <c r="L261" s="31" t="s">
        <v>534</v>
      </c>
      <c r="N261" s="31" t="s">
        <v>530</v>
      </c>
      <c r="O261" s="31" t="s">
        <v>354</v>
      </c>
      <c r="P261" s="31">
        <v>41.8</v>
      </c>
      <c r="Q261" s="31">
        <v>23.6</v>
      </c>
      <c r="R261" s="31">
        <v>34.6</v>
      </c>
      <c r="S261" s="31">
        <v>7</v>
      </c>
      <c r="U261" s="31">
        <v>0.77</v>
      </c>
      <c r="V261" s="31" t="s">
        <v>317</v>
      </c>
      <c r="X261" s="31" t="s">
        <v>1329</v>
      </c>
      <c r="Z261" s="31">
        <v>220</v>
      </c>
      <c r="AC261" s="31" t="s">
        <v>535</v>
      </c>
    </row>
    <row r="262" spans="1:49" s="31" customFormat="1" ht="18" customHeight="1">
      <c r="A262" s="46" t="s">
        <v>527</v>
      </c>
      <c r="C262" s="31" t="s">
        <v>528</v>
      </c>
      <c r="D262" s="31">
        <v>53.567701999999997</v>
      </c>
      <c r="E262" s="31">
        <v>-113.495513</v>
      </c>
      <c r="H262" s="31">
        <v>452</v>
      </c>
      <c r="J262" s="31">
        <v>0</v>
      </c>
      <c r="K262" s="31">
        <v>0.3</v>
      </c>
      <c r="L262" s="31" t="s">
        <v>364</v>
      </c>
      <c r="N262" s="31" t="s">
        <v>531</v>
      </c>
      <c r="P262" s="31">
        <v>44.1</v>
      </c>
      <c r="Q262" s="31">
        <v>29.4</v>
      </c>
      <c r="R262" s="31">
        <v>26.5</v>
      </c>
      <c r="S262" s="31">
        <v>13</v>
      </c>
      <c r="U262" s="31">
        <v>4.41</v>
      </c>
      <c r="V262" s="31" t="s">
        <v>317</v>
      </c>
      <c r="X262" s="31" t="s">
        <v>1329</v>
      </c>
      <c r="Z262" s="31">
        <v>26.5</v>
      </c>
      <c r="AB262" s="31">
        <v>31</v>
      </c>
      <c r="AC262" s="31" t="s">
        <v>535</v>
      </c>
      <c r="AO262" s="31">
        <v>2</v>
      </c>
      <c r="AP262" s="31">
        <v>0.5</v>
      </c>
      <c r="AQ262" s="31">
        <v>3.6</v>
      </c>
      <c r="AR262" s="31">
        <v>1.1000000000000001</v>
      </c>
      <c r="AS262" s="31">
        <v>6.3</v>
      </c>
      <c r="AU262" s="31">
        <v>8.4</v>
      </c>
      <c r="AW262" s="31">
        <v>4.5999999999999996</v>
      </c>
    </row>
    <row r="263" spans="1:49" s="31" customFormat="1" ht="18" customHeight="1">
      <c r="A263" s="46" t="s">
        <v>527</v>
      </c>
      <c r="C263" s="31" t="s">
        <v>528</v>
      </c>
      <c r="D263" s="31">
        <v>53.567701999999997</v>
      </c>
      <c r="E263" s="31">
        <v>-113.495513</v>
      </c>
      <c r="H263" s="31">
        <v>452</v>
      </c>
      <c r="J263" s="31">
        <v>0.3</v>
      </c>
      <c r="K263" s="31">
        <v>0.7</v>
      </c>
      <c r="L263" s="31" t="s">
        <v>533</v>
      </c>
      <c r="N263" s="31" t="s">
        <v>531</v>
      </c>
      <c r="P263" s="31">
        <v>43.9</v>
      </c>
      <c r="Q263" s="31">
        <v>23</v>
      </c>
      <c r="R263" s="31">
        <v>33.1</v>
      </c>
      <c r="S263" s="31">
        <v>8</v>
      </c>
      <c r="U263" s="31">
        <v>0.69</v>
      </c>
      <c r="V263" s="31" t="s">
        <v>317</v>
      </c>
      <c r="X263" s="31" t="s">
        <v>1329</v>
      </c>
      <c r="Z263" s="31">
        <v>110</v>
      </c>
      <c r="AC263" s="31" t="s">
        <v>535</v>
      </c>
    </row>
    <row r="264" spans="1:49" s="31" customFormat="1" ht="18" customHeight="1">
      <c r="A264" s="46" t="s">
        <v>527</v>
      </c>
      <c r="C264" s="31" t="s">
        <v>528</v>
      </c>
      <c r="D264" s="31">
        <v>53.567701999999997</v>
      </c>
      <c r="E264" s="31">
        <v>-113.495513</v>
      </c>
      <c r="H264" s="31">
        <v>452</v>
      </c>
      <c r="J264" s="31">
        <v>0.7</v>
      </c>
      <c r="L264" s="31" t="s">
        <v>534</v>
      </c>
      <c r="N264" s="31" t="s">
        <v>531</v>
      </c>
      <c r="P264" s="31">
        <v>43.9</v>
      </c>
      <c r="Q264" s="31">
        <v>22</v>
      </c>
      <c r="R264" s="31">
        <v>34.1</v>
      </c>
      <c r="S264" s="31">
        <v>9</v>
      </c>
      <c r="U264" s="31">
        <v>0.66</v>
      </c>
      <c r="V264" s="31" t="s">
        <v>317</v>
      </c>
      <c r="X264" s="31" t="s">
        <v>1329</v>
      </c>
      <c r="Z264" s="31">
        <v>90</v>
      </c>
      <c r="AC264" s="31" t="s">
        <v>535</v>
      </c>
    </row>
    <row r="265" spans="1:49" s="31" customFormat="1" ht="18" customHeight="1">
      <c r="A265" s="46" t="s">
        <v>527</v>
      </c>
      <c r="C265" s="31" t="s">
        <v>529</v>
      </c>
      <c r="D265" s="31">
        <v>53.440783000000003</v>
      </c>
      <c r="E265" s="31">
        <v>-113.546992</v>
      </c>
      <c r="J265" s="31">
        <v>0</v>
      </c>
      <c r="K265" s="31">
        <v>0.28000000000000003</v>
      </c>
      <c r="L265" s="31" t="s">
        <v>364</v>
      </c>
      <c r="N265" s="31" t="s">
        <v>532</v>
      </c>
      <c r="P265" s="31">
        <v>35</v>
      </c>
      <c r="Q265" s="31">
        <v>36.4</v>
      </c>
      <c r="R265" s="31">
        <v>28.6</v>
      </c>
      <c r="S265" s="31">
        <v>15</v>
      </c>
      <c r="U265" s="31">
        <v>5.26</v>
      </c>
      <c r="V265" s="31" t="s">
        <v>317</v>
      </c>
      <c r="X265" s="31" t="s">
        <v>1329</v>
      </c>
      <c r="Z265" s="31">
        <v>23</v>
      </c>
      <c r="AB265" s="31">
        <v>31</v>
      </c>
      <c r="AC265" s="31" t="s">
        <v>535</v>
      </c>
      <c r="AO265" s="31">
        <v>2</v>
      </c>
      <c r="AQ265" s="31">
        <v>4.4000000000000004</v>
      </c>
      <c r="AS265" s="31">
        <v>6.5</v>
      </c>
      <c r="AU265" s="31">
        <v>6.6</v>
      </c>
      <c r="AW265" s="31">
        <v>3.5</v>
      </c>
    </row>
    <row r="266" spans="1:49" s="31" customFormat="1" ht="18" customHeight="1">
      <c r="A266" s="46" t="s">
        <v>527</v>
      </c>
      <c r="C266" s="31" t="s">
        <v>529</v>
      </c>
      <c r="D266" s="31">
        <v>53.440783000000003</v>
      </c>
      <c r="E266" s="31">
        <v>-113.546992</v>
      </c>
      <c r="J266" s="31">
        <v>0.38</v>
      </c>
      <c r="K266" s="31">
        <v>0.74</v>
      </c>
      <c r="L266" s="31" t="s">
        <v>533</v>
      </c>
      <c r="N266" s="31" t="s">
        <v>532</v>
      </c>
      <c r="P266" s="31">
        <v>34.5</v>
      </c>
      <c r="Q266" s="31">
        <v>19</v>
      </c>
      <c r="R266" s="31">
        <v>46.5</v>
      </c>
      <c r="S266" s="31">
        <v>7</v>
      </c>
      <c r="U266" s="31">
        <v>0.52</v>
      </c>
      <c r="V266" s="31" t="s">
        <v>317</v>
      </c>
      <c r="X266" s="31" t="s">
        <v>1329</v>
      </c>
      <c r="Z266" s="31">
        <v>40</v>
      </c>
      <c r="AC266" s="31" t="s">
        <v>535</v>
      </c>
    </row>
    <row r="267" spans="1:49" s="32" customFormat="1" ht="18" customHeight="1">
      <c r="A267" s="82" t="s">
        <v>527</v>
      </c>
      <c r="C267" s="32" t="s">
        <v>529</v>
      </c>
      <c r="D267" s="32">
        <v>53.440783000000003</v>
      </c>
      <c r="E267" s="32">
        <v>-113.546992</v>
      </c>
      <c r="J267" s="32">
        <v>0.74</v>
      </c>
      <c r="L267" s="32" t="s">
        <v>534</v>
      </c>
      <c r="N267" s="32" t="s">
        <v>532</v>
      </c>
      <c r="P267" s="32">
        <v>27.5</v>
      </c>
      <c r="Q267" s="32">
        <v>24</v>
      </c>
      <c r="R267" s="32">
        <v>48.5</v>
      </c>
      <c r="S267" s="32">
        <v>13</v>
      </c>
      <c r="U267" s="32">
        <v>0.88</v>
      </c>
      <c r="V267" s="32" t="s">
        <v>317</v>
      </c>
      <c r="X267" s="32" t="s">
        <v>1329</v>
      </c>
      <c r="Z267" s="32">
        <v>30</v>
      </c>
      <c r="AC267" s="32" t="s">
        <v>535</v>
      </c>
    </row>
    <row r="268" spans="1:49" s="31" customFormat="1" ht="18" customHeight="1">
      <c r="A268" s="46" t="s">
        <v>331</v>
      </c>
      <c r="C268" s="31" t="s">
        <v>546</v>
      </c>
      <c r="D268" s="31">
        <v>56.088653544722902</v>
      </c>
      <c r="E268" s="31">
        <v>-5.50995686078282</v>
      </c>
      <c r="F268" s="31">
        <v>950</v>
      </c>
      <c r="G268" s="31">
        <v>5</v>
      </c>
      <c r="I268" s="31" t="s">
        <v>102</v>
      </c>
      <c r="M268" s="31" t="s">
        <v>411</v>
      </c>
      <c r="W268" s="31" t="s">
        <v>547</v>
      </c>
      <c r="X268" s="31" t="s">
        <v>1329</v>
      </c>
      <c r="AA268" s="31">
        <v>45</v>
      </c>
      <c r="AB268" s="31">
        <v>31</v>
      </c>
      <c r="AC268" s="31" t="s">
        <v>80</v>
      </c>
      <c r="AD268" s="31">
        <v>30.2</v>
      </c>
      <c r="AE268" s="31" t="s">
        <v>1337</v>
      </c>
      <c r="AF268" s="31">
        <v>9</v>
      </c>
      <c r="AG268" s="31" t="s">
        <v>1338</v>
      </c>
    </row>
    <row r="269" spans="1:49" s="31" customFormat="1" ht="18" customHeight="1">
      <c r="A269" s="46" t="s">
        <v>331</v>
      </c>
      <c r="C269" s="31" t="s">
        <v>546</v>
      </c>
      <c r="D269" s="31">
        <v>56.088653544722902</v>
      </c>
      <c r="E269" s="31">
        <v>-5.50995686078282</v>
      </c>
      <c r="F269" s="31">
        <v>950</v>
      </c>
      <c r="G269" s="31">
        <v>5</v>
      </c>
      <c r="I269" s="31" t="s">
        <v>102</v>
      </c>
      <c r="M269" s="31" t="s">
        <v>411</v>
      </c>
      <c r="W269" s="31" t="s">
        <v>548</v>
      </c>
      <c r="X269" s="31" t="s">
        <v>1329</v>
      </c>
      <c r="AA269" s="31">
        <v>184</v>
      </c>
      <c r="AB269" s="31">
        <v>31</v>
      </c>
      <c r="AC269" s="31" t="s">
        <v>80</v>
      </c>
      <c r="AD269" s="31">
        <v>27.6</v>
      </c>
      <c r="AE269" s="31" t="s">
        <v>1337</v>
      </c>
      <c r="AF269" s="31">
        <v>11.2</v>
      </c>
      <c r="AG269" s="31" t="s">
        <v>1338</v>
      </c>
    </row>
    <row r="270" spans="1:49" s="31" customFormat="1" ht="18" customHeight="1">
      <c r="A270" s="46" t="s">
        <v>331</v>
      </c>
      <c r="C270" s="31" t="s">
        <v>546</v>
      </c>
      <c r="D270" s="31">
        <v>56.088653544722902</v>
      </c>
      <c r="E270" s="31">
        <v>-5.50995686078282</v>
      </c>
      <c r="F270" s="31">
        <v>950</v>
      </c>
      <c r="G270" s="31">
        <v>5</v>
      </c>
      <c r="I270" s="31" t="s">
        <v>102</v>
      </c>
      <c r="M270" s="31" t="s">
        <v>411</v>
      </c>
      <c r="W270" s="31" t="s">
        <v>537</v>
      </c>
      <c r="X270" s="31" t="s">
        <v>1329</v>
      </c>
      <c r="AA270" s="31">
        <v>137</v>
      </c>
      <c r="AB270" s="31">
        <v>25</v>
      </c>
      <c r="AC270" s="31" t="s">
        <v>80</v>
      </c>
      <c r="AD270" s="31">
        <v>25.6</v>
      </c>
      <c r="AE270" s="31" t="s">
        <v>1337</v>
      </c>
      <c r="AF270" s="31">
        <v>10.3</v>
      </c>
      <c r="AG270" s="31" t="s">
        <v>1338</v>
      </c>
    </row>
    <row r="271" spans="1:49" s="31" customFormat="1" ht="18" customHeight="1">
      <c r="A271" s="46" t="s">
        <v>331</v>
      </c>
      <c r="C271" s="31" t="s">
        <v>546</v>
      </c>
      <c r="D271" s="31">
        <v>56.088653544722902</v>
      </c>
      <c r="E271" s="31">
        <v>-5.50995686078282</v>
      </c>
      <c r="F271" s="31">
        <v>950</v>
      </c>
      <c r="G271" s="31">
        <v>5</v>
      </c>
      <c r="I271" s="31" t="s">
        <v>102</v>
      </c>
      <c r="M271" s="31" t="s">
        <v>411</v>
      </c>
      <c r="W271" s="31" t="s">
        <v>538</v>
      </c>
      <c r="X271" s="31" t="s">
        <v>1329</v>
      </c>
      <c r="AA271" s="31">
        <v>53</v>
      </c>
      <c r="AB271" s="31">
        <v>29</v>
      </c>
      <c r="AC271" s="31" t="s">
        <v>80</v>
      </c>
      <c r="AD271" s="31">
        <v>28.9</v>
      </c>
      <c r="AE271" s="31" t="s">
        <v>1337</v>
      </c>
      <c r="AF271" s="31">
        <v>2.9</v>
      </c>
      <c r="AG271" s="31" t="s">
        <v>1338</v>
      </c>
    </row>
    <row r="272" spans="1:49" s="31" customFormat="1" ht="18" customHeight="1">
      <c r="A272" s="46" t="s">
        <v>331</v>
      </c>
      <c r="C272" s="31" t="s">
        <v>546</v>
      </c>
      <c r="D272" s="31">
        <v>56.088653544722902</v>
      </c>
      <c r="E272" s="31">
        <v>-5.50995686078282</v>
      </c>
      <c r="F272" s="31">
        <v>950</v>
      </c>
      <c r="G272" s="31">
        <v>5</v>
      </c>
      <c r="I272" s="31" t="s">
        <v>102</v>
      </c>
      <c r="M272" s="31" t="s">
        <v>411</v>
      </c>
      <c r="W272" s="31" t="s">
        <v>539</v>
      </c>
      <c r="X272" s="31" t="s">
        <v>1329</v>
      </c>
      <c r="AA272" s="31">
        <v>49</v>
      </c>
      <c r="AB272" s="31">
        <v>27</v>
      </c>
      <c r="AC272" s="31" t="s">
        <v>80</v>
      </c>
      <c r="AD272" s="31">
        <v>28.2</v>
      </c>
      <c r="AE272" s="31" t="s">
        <v>1337</v>
      </c>
      <c r="AF272" s="31">
        <v>8.5</v>
      </c>
      <c r="AG272" s="31" t="s">
        <v>1338</v>
      </c>
    </row>
    <row r="273" spans="1:49" s="31" customFormat="1" ht="18" customHeight="1">
      <c r="A273" s="46" t="s">
        <v>331</v>
      </c>
      <c r="C273" s="31" t="s">
        <v>546</v>
      </c>
      <c r="D273" s="31">
        <v>56.088653544722902</v>
      </c>
      <c r="E273" s="31">
        <v>-5.50995686078282</v>
      </c>
      <c r="F273" s="31">
        <v>950</v>
      </c>
      <c r="G273" s="31">
        <v>5</v>
      </c>
      <c r="I273" s="31" t="s">
        <v>102</v>
      </c>
      <c r="M273" s="31" t="s">
        <v>411</v>
      </c>
      <c r="W273" s="31" t="s">
        <v>540</v>
      </c>
      <c r="X273" s="31" t="s">
        <v>1329</v>
      </c>
      <c r="AA273" s="31">
        <v>88</v>
      </c>
      <c r="AB273" s="31">
        <v>29</v>
      </c>
      <c r="AC273" s="31" t="s">
        <v>80</v>
      </c>
      <c r="AD273" s="31">
        <v>28.5</v>
      </c>
      <c r="AE273" s="31" t="s">
        <v>1337</v>
      </c>
      <c r="AF273" s="31">
        <v>8.1999999999999993</v>
      </c>
      <c r="AG273" s="31" t="s">
        <v>1338</v>
      </c>
    </row>
    <row r="274" spans="1:49" s="31" customFormat="1" ht="18" customHeight="1">
      <c r="A274" s="46" t="s">
        <v>331</v>
      </c>
      <c r="C274" s="31" t="s">
        <v>546</v>
      </c>
      <c r="D274" s="31">
        <v>56.088653544722902</v>
      </c>
      <c r="E274" s="31">
        <v>-5.50995686078282</v>
      </c>
      <c r="F274" s="31">
        <v>950</v>
      </c>
      <c r="G274" s="31">
        <v>5</v>
      </c>
      <c r="I274" s="31" t="s">
        <v>102</v>
      </c>
      <c r="M274" s="31" t="s">
        <v>411</v>
      </c>
      <c r="W274" s="31" t="s">
        <v>541</v>
      </c>
      <c r="X274" s="31" t="s">
        <v>1329</v>
      </c>
      <c r="AA274" s="31">
        <v>853</v>
      </c>
      <c r="AB274" s="31">
        <v>31</v>
      </c>
      <c r="AC274" s="31" t="s">
        <v>80</v>
      </c>
      <c r="AD274" s="31">
        <v>30.3</v>
      </c>
      <c r="AE274" s="31" t="s">
        <v>1337</v>
      </c>
      <c r="AF274" s="31">
        <v>21.8</v>
      </c>
      <c r="AG274" s="31" t="s">
        <v>1338</v>
      </c>
    </row>
    <row r="275" spans="1:49" s="31" customFormat="1" ht="18" customHeight="1">
      <c r="A275" s="46" t="s">
        <v>331</v>
      </c>
      <c r="C275" s="31" t="s">
        <v>546</v>
      </c>
      <c r="D275" s="31">
        <v>56.088653544722902</v>
      </c>
      <c r="E275" s="31">
        <v>-5.50995686078282</v>
      </c>
      <c r="F275" s="31">
        <v>950</v>
      </c>
      <c r="G275" s="31">
        <v>5</v>
      </c>
      <c r="I275" s="31" t="s">
        <v>102</v>
      </c>
      <c r="M275" s="31" t="s">
        <v>411</v>
      </c>
      <c r="W275" s="31" t="s">
        <v>542</v>
      </c>
      <c r="X275" s="31" t="s">
        <v>1329</v>
      </c>
      <c r="AA275" s="31">
        <v>69</v>
      </c>
      <c r="AB275" s="31">
        <v>31</v>
      </c>
      <c r="AC275" s="31" t="s">
        <v>80</v>
      </c>
      <c r="AD275" s="31">
        <v>30.2</v>
      </c>
      <c r="AE275" s="31" t="s">
        <v>1337</v>
      </c>
      <c r="AF275" s="31">
        <v>7.4</v>
      </c>
      <c r="AG275" s="31" t="s">
        <v>1338</v>
      </c>
    </row>
    <row r="276" spans="1:49" s="31" customFormat="1" ht="18" customHeight="1">
      <c r="A276" s="46" t="s">
        <v>331</v>
      </c>
      <c r="C276" s="31" t="s">
        <v>546</v>
      </c>
      <c r="D276" s="31">
        <v>56.088653544722902</v>
      </c>
      <c r="E276" s="31">
        <v>-5.50995686078282</v>
      </c>
      <c r="F276" s="31">
        <v>950</v>
      </c>
      <c r="G276" s="31">
        <v>5</v>
      </c>
      <c r="I276" s="31" t="s">
        <v>102</v>
      </c>
      <c r="M276" s="31" t="s">
        <v>411</v>
      </c>
      <c r="W276" s="31" t="s">
        <v>543</v>
      </c>
      <c r="X276" s="31" t="s">
        <v>1329</v>
      </c>
      <c r="AA276" s="31">
        <v>50</v>
      </c>
      <c r="AB276" s="31">
        <v>31</v>
      </c>
      <c r="AC276" s="31" t="s">
        <v>80</v>
      </c>
      <c r="AD276" s="31">
        <v>30</v>
      </c>
      <c r="AE276" s="31" t="s">
        <v>1337</v>
      </c>
      <c r="AF276" s="31">
        <v>9.8000000000000007</v>
      </c>
      <c r="AG276" s="31" t="s">
        <v>1338</v>
      </c>
    </row>
    <row r="277" spans="1:49" s="31" customFormat="1" ht="18" customHeight="1">
      <c r="A277" s="46" t="s">
        <v>331</v>
      </c>
      <c r="C277" s="31" t="s">
        <v>546</v>
      </c>
      <c r="D277" s="31">
        <v>56.088653544722902</v>
      </c>
      <c r="E277" s="31">
        <v>-5.50995686078282</v>
      </c>
      <c r="F277" s="31">
        <v>950</v>
      </c>
      <c r="G277" s="31">
        <v>5</v>
      </c>
      <c r="I277" s="31" t="s">
        <v>102</v>
      </c>
      <c r="M277" s="31" t="s">
        <v>411</v>
      </c>
      <c r="W277" s="31" t="s">
        <v>544</v>
      </c>
      <c r="X277" s="31" t="s">
        <v>1329</v>
      </c>
      <c r="AA277" s="31">
        <v>97</v>
      </c>
      <c r="AB277" s="31">
        <v>31</v>
      </c>
      <c r="AC277" s="31" t="s">
        <v>80</v>
      </c>
      <c r="AD277" s="31">
        <v>30.3</v>
      </c>
      <c r="AE277" s="31" t="s">
        <v>1337</v>
      </c>
      <c r="AF277" s="31">
        <v>5.7</v>
      </c>
      <c r="AG277" s="31" t="s">
        <v>1338</v>
      </c>
    </row>
    <row r="278" spans="1:49" s="31" customFormat="1" ht="18" customHeight="1">
      <c r="A278" s="46" t="s">
        <v>331</v>
      </c>
      <c r="C278" s="31" t="s">
        <v>546</v>
      </c>
      <c r="D278" s="31">
        <v>56.088653544722902</v>
      </c>
      <c r="E278" s="31">
        <v>-5.50995686078282</v>
      </c>
      <c r="F278" s="31">
        <v>950</v>
      </c>
      <c r="G278" s="31">
        <v>5</v>
      </c>
      <c r="I278" s="31" t="s">
        <v>102</v>
      </c>
      <c r="M278" s="31" t="s">
        <v>411</v>
      </c>
      <c r="W278" s="31" t="s">
        <v>545</v>
      </c>
      <c r="X278" s="31" t="s">
        <v>1329</v>
      </c>
      <c r="AA278" s="31">
        <v>58</v>
      </c>
      <c r="AB278" s="31">
        <v>31</v>
      </c>
      <c r="AC278" s="31" t="s">
        <v>80</v>
      </c>
      <c r="AD278" s="31">
        <v>29.7</v>
      </c>
      <c r="AE278" s="31" t="s">
        <v>1337</v>
      </c>
      <c r="AF278" s="31">
        <v>7.4</v>
      </c>
      <c r="AG278" s="31" t="s">
        <v>1338</v>
      </c>
    </row>
    <row r="279" spans="1:49" s="31" customFormat="1" ht="18" customHeight="1">
      <c r="A279" s="46" t="s">
        <v>331</v>
      </c>
      <c r="C279" s="31" t="s">
        <v>546</v>
      </c>
      <c r="D279" s="31">
        <v>56.088653544722902</v>
      </c>
      <c r="E279" s="31">
        <v>-5.50995686078282</v>
      </c>
      <c r="F279" s="31">
        <v>950</v>
      </c>
      <c r="G279" s="31">
        <v>5</v>
      </c>
      <c r="J279" s="31">
        <v>0</v>
      </c>
      <c r="K279" s="31">
        <v>0.01</v>
      </c>
      <c r="O279" s="31">
        <v>4</v>
      </c>
      <c r="X279" s="31" t="s">
        <v>1329</v>
      </c>
      <c r="AA279" s="31">
        <v>1189</v>
      </c>
      <c r="AB279" s="31">
        <v>31</v>
      </c>
      <c r="AC279" s="31" t="s">
        <v>79</v>
      </c>
      <c r="AD279" s="31">
        <v>30.5</v>
      </c>
      <c r="AE279" s="31" t="s">
        <v>1337</v>
      </c>
      <c r="AF279" s="31">
        <v>16.5</v>
      </c>
      <c r="AG279" s="31" t="s">
        <v>1338</v>
      </c>
    </row>
    <row r="280" spans="1:49" s="31" customFormat="1" ht="18" customHeight="1">
      <c r="A280" s="46" t="s">
        <v>331</v>
      </c>
      <c r="C280" s="31" t="s">
        <v>546</v>
      </c>
      <c r="D280" s="31">
        <v>56.088653544722902</v>
      </c>
      <c r="E280" s="31">
        <v>-5.50995686078282</v>
      </c>
      <c r="F280" s="31">
        <v>950</v>
      </c>
      <c r="G280" s="31">
        <v>5</v>
      </c>
      <c r="J280" s="31">
        <v>0.05</v>
      </c>
      <c r="K280" s="31">
        <v>0.06</v>
      </c>
      <c r="O280" s="31">
        <v>4</v>
      </c>
      <c r="X280" s="31" t="s">
        <v>1329</v>
      </c>
      <c r="AA280" s="31">
        <v>3945</v>
      </c>
      <c r="AB280" s="31">
        <v>31</v>
      </c>
      <c r="AC280" s="31" t="s">
        <v>79</v>
      </c>
      <c r="AD280" s="31">
        <v>30.4</v>
      </c>
      <c r="AE280" s="31" t="s">
        <v>1337</v>
      </c>
      <c r="AF280" s="31">
        <v>21.1</v>
      </c>
      <c r="AG280" s="31" t="s">
        <v>1338</v>
      </c>
    </row>
    <row r="281" spans="1:49" s="31" customFormat="1" ht="18" customHeight="1">
      <c r="A281" s="46" t="s">
        <v>331</v>
      </c>
      <c r="C281" s="31" t="s">
        <v>546</v>
      </c>
      <c r="D281" s="31">
        <v>56.088653544722902</v>
      </c>
      <c r="E281" s="31">
        <v>-5.50995686078282</v>
      </c>
      <c r="F281" s="31">
        <v>950</v>
      </c>
      <c r="G281" s="31">
        <v>5</v>
      </c>
      <c r="J281" s="31">
        <v>0.13</v>
      </c>
      <c r="K281" s="31">
        <v>0.14000000000000001</v>
      </c>
      <c r="O281" s="31">
        <v>4</v>
      </c>
      <c r="X281" s="31" t="s">
        <v>1329</v>
      </c>
      <c r="AA281" s="31">
        <v>1717</v>
      </c>
      <c r="AB281" s="31">
        <v>31</v>
      </c>
      <c r="AC281" s="31" t="s">
        <v>79</v>
      </c>
      <c r="AD281" s="31">
        <v>29.8</v>
      </c>
      <c r="AE281" s="31" t="s">
        <v>1337</v>
      </c>
      <c r="AF281" s="31">
        <v>16.7</v>
      </c>
      <c r="AG281" s="31" t="s">
        <v>1338</v>
      </c>
    </row>
    <row r="282" spans="1:49" s="31" customFormat="1" ht="18" customHeight="1">
      <c r="A282" s="46" t="s">
        <v>331</v>
      </c>
      <c r="C282" s="31" t="s">
        <v>546</v>
      </c>
      <c r="D282" s="31">
        <v>56.088653544722902</v>
      </c>
      <c r="E282" s="31">
        <v>-5.50995686078282</v>
      </c>
      <c r="F282" s="31">
        <v>950</v>
      </c>
      <c r="G282" s="31">
        <v>5</v>
      </c>
      <c r="J282" s="31">
        <v>0.22</v>
      </c>
      <c r="K282" s="31">
        <v>0.23</v>
      </c>
      <c r="O282" s="31">
        <v>4</v>
      </c>
      <c r="X282" s="31" t="s">
        <v>1329</v>
      </c>
      <c r="AA282" s="54">
        <v>301</v>
      </c>
      <c r="AB282" s="31">
        <v>31</v>
      </c>
      <c r="AC282" s="31" t="s">
        <v>79</v>
      </c>
      <c r="AD282" s="31">
        <v>30</v>
      </c>
      <c r="AE282" s="31" t="s">
        <v>1337</v>
      </c>
      <c r="AF282" s="31">
        <v>23.1</v>
      </c>
      <c r="AG282" s="31" t="s">
        <v>1338</v>
      </c>
    </row>
    <row r="283" spans="1:49" s="31" customFormat="1" ht="18" customHeight="1">
      <c r="A283" s="46" t="s">
        <v>331</v>
      </c>
      <c r="C283" s="31" t="s">
        <v>546</v>
      </c>
      <c r="D283" s="31">
        <v>56.088653544722902</v>
      </c>
      <c r="E283" s="31">
        <v>-5.50995686078282</v>
      </c>
      <c r="F283" s="31">
        <v>950</v>
      </c>
      <c r="G283" s="31">
        <v>5</v>
      </c>
      <c r="J283" s="31">
        <v>0.28000000000000003</v>
      </c>
      <c r="K283" s="31">
        <v>0.28000000000000003</v>
      </c>
      <c r="O283" s="31">
        <v>4</v>
      </c>
      <c r="X283" s="31" t="s">
        <v>1329</v>
      </c>
      <c r="AA283" s="31">
        <v>398</v>
      </c>
      <c r="AB283" s="31">
        <v>31</v>
      </c>
      <c r="AC283" s="31" t="s">
        <v>79</v>
      </c>
      <c r="AD283" s="31">
        <v>30.1</v>
      </c>
      <c r="AE283" s="31" t="s">
        <v>1337</v>
      </c>
      <c r="AF283" s="31">
        <v>12.9</v>
      </c>
      <c r="AG283" s="31" t="s">
        <v>1338</v>
      </c>
    </row>
    <row r="284" spans="1:49" s="31" customFormat="1" ht="18" customHeight="1">
      <c r="A284" s="46" t="s">
        <v>331</v>
      </c>
      <c r="C284" s="31" t="s">
        <v>546</v>
      </c>
      <c r="D284" s="31">
        <v>56.088653544722902</v>
      </c>
      <c r="E284" s="31">
        <v>-5.50995686078282</v>
      </c>
      <c r="F284" s="31">
        <v>950</v>
      </c>
      <c r="G284" s="31">
        <v>5</v>
      </c>
      <c r="J284" s="31">
        <v>0.37</v>
      </c>
      <c r="K284" s="31">
        <v>0.38</v>
      </c>
      <c r="O284" s="31">
        <v>4</v>
      </c>
      <c r="X284" s="31" t="s">
        <v>1329</v>
      </c>
      <c r="AA284" s="31">
        <v>296</v>
      </c>
      <c r="AB284" s="31">
        <v>31</v>
      </c>
      <c r="AC284" s="31" t="s">
        <v>79</v>
      </c>
      <c r="AD284" s="31">
        <v>29.2</v>
      </c>
      <c r="AE284" s="31" t="s">
        <v>1337</v>
      </c>
      <c r="AF284" s="31">
        <v>16.600000000000001</v>
      </c>
      <c r="AG284" s="31" t="s">
        <v>1338</v>
      </c>
    </row>
    <row r="285" spans="1:49" s="32" customFormat="1" ht="18" customHeight="1">
      <c r="A285" s="82" t="s">
        <v>331</v>
      </c>
      <c r="C285" s="32" t="s">
        <v>546</v>
      </c>
      <c r="D285" s="32">
        <v>56.088653544722902</v>
      </c>
      <c r="E285" s="32">
        <v>-5.50995686078282</v>
      </c>
      <c r="F285" s="32">
        <v>950</v>
      </c>
      <c r="G285" s="32">
        <v>5</v>
      </c>
      <c r="J285" s="32">
        <v>0.53</v>
      </c>
      <c r="K285" s="32">
        <v>0.54</v>
      </c>
      <c r="O285" s="32">
        <v>4</v>
      </c>
      <c r="X285" s="32" t="s">
        <v>1329</v>
      </c>
      <c r="AA285" s="32">
        <v>871</v>
      </c>
      <c r="AB285" s="32">
        <v>31</v>
      </c>
      <c r="AC285" s="32" t="s">
        <v>79</v>
      </c>
      <c r="AD285" s="32">
        <v>29.7</v>
      </c>
      <c r="AE285" s="32" t="s">
        <v>1337</v>
      </c>
      <c r="AF285" s="32">
        <v>13.4</v>
      </c>
      <c r="AG285" s="32" t="s">
        <v>1338</v>
      </c>
    </row>
    <row r="286" spans="1:49" s="31" customFormat="1" ht="18" customHeight="1">
      <c r="A286" s="31" t="s">
        <v>332</v>
      </c>
      <c r="B286" s="31">
        <v>1</v>
      </c>
      <c r="C286" s="31" t="s">
        <v>549</v>
      </c>
      <c r="D286" s="62">
        <v>47.661943999999998</v>
      </c>
      <c r="E286" s="62">
        <v>7.7827780000000004</v>
      </c>
      <c r="F286" s="47">
        <v>535</v>
      </c>
      <c r="G286" s="47">
        <v>8.9</v>
      </c>
      <c r="H286" s="47">
        <v>1155</v>
      </c>
      <c r="I286" s="31" t="s">
        <v>324</v>
      </c>
      <c r="M286" s="31" t="s">
        <v>411</v>
      </c>
      <c r="N286" s="31" t="s">
        <v>552</v>
      </c>
      <c r="O286" s="31" t="s">
        <v>562</v>
      </c>
      <c r="T286" s="31">
        <v>45.4</v>
      </c>
      <c r="W286" s="51" t="s">
        <v>91</v>
      </c>
      <c r="X286" s="31" t="s">
        <v>78</v>
      </c>
      <c r="AB286" s="48">
        <v>27</v>
      </c>
      <c r="AC286" s="31" t="s">
        <v>394</v>
      </c>
      <c r="AK286" s="48">
        <v>0.54597176852589968</v>
      </c>
      <c r="AL286" s="48">
        <v>0.62419991966816668</v>
      </c>
      <c r="AM286" s="48">
        <v>1.0258453742249742</v>
      </c>
      <c r="AN286" s="48">
        <v>0.72786192025025387</v>
      </c>
      <c r="AO286" s="48">
        <v>6.04713758366535</v>
      </c>
      <c r="AP286" s="48">
        <v>2.2537629288567671</v>
      </c>
      <c r="AQ286" s="48">
        <v>53.965075545576859</v>
      </c>
      <c r="AR286" s="48">
        <v>1.3456744419513595</v>
      </c>
      <c r="AS286" s="48">
        <v>4.5409581636602301</v>
      </c>
      <c r="AT286" s="48">
        <v>0</v>
      </c>
      <c r="AU286" s="48">
        <v>1.3189882771100341</v>
      </c>
      <c r="AV286" s="48">
        <v>0</v>
      </c>
      <c r="AW286" s="48">
        <v>0</v>
      </c>
    </row>
    <row r="287" spans="1:49" s="31" customFormat="1" ht="18" customHeight="1">
      <c r="A287" s="31" t="s">
        <v>332</v>
      </c>
      <c r="B287" s="31">
        <v>1</v>
      </c>
      <c r="C287" s="31" t="s">
        <v>549</v>
      </c>
      <c r="D287" s="62">
        <v>47.661943999999998</v>
      </c>
      <c r="E287" s="62">
        <v>7.7827780000000004</v>
      </c>
      <c r="F287" s="47">
        <v>535</v>
      </c>
      <c r="G287" s="47">
        <v>8.9</v>
      </c>
      <c r="H287" s="47">
        <v>1155</v>
      </c>
      <c r="I287" s="31" t="s">
        <v>324</v>
      </c>
      <c r="L287" s="31" t="s">
        <v>556</v>
      </c>
      <c r="N287" s="31" t="s">
        <v>552</v>
      </c>
      <c r="O287" s="31" t="s">
        <v>562</v>
      </c>
      <c r="T287" s="31">
        <v>47.2</v>
      </c>
      <c r="W287" s="51" t="s">
        <v>91</v>
      </c>
      <c r="X287" s="31" t="s">
        <v>78</v>
      </c>
      <c r="AB287" s="48">
        <v>27</v>
      </c>
      <c r="AC287" s="31" t="s">
        <v>69</v>
      </c>
      <c r="AK287" s="48">
        <v>0.55790544320879665</v>
      </c>
      <c r="AL287" s="48">
        <v>0</v>
      </c>
      <c r="AM287" s="48">
        <v>1.0285677095730144</v>
      </c>
      <c r="AN287" s="48">
        <v>1.0140443351727921</v>
      </c>
      <c r="AO287" s="48">
        <v>6.367755551875347</v>
      </c>
      <c r="AP287" s="48">
        <v>2.2903252037226145</v>
      </c>
      <c r="AQ287" s="48">
        <v>114.9636530594878</v>
      </c>
      <c r="AR287" s="48">
        <v>1.2139947809176088</v>
      </c>
      <c r="AS287" s="48">
        <v>4.0545786916905087</v>
      </c>
      <c r="AT287" s="48">
        <v>0.88509483231669817</v>
      </c>
      <c r="AU287" s="48">
        <v>0.78782804208155421</v>
      </c>
      <c r="AV287" s="48">
        <v>0.64602080366861636</v>
      </c>
      <c r="AW287" s="48">
        <v>0.65800287238198107</v>
      </c>
    </row>
    <row r="288" spans="1:49" s="31" customFormat="1" ht="18" customHeight="1">
      <c r="A288" s="31" t="s">
        <v>332</v>
      </c>
      <c r="B288" s="31">
        <v>1</v>
      </c>
      <c r="C288" s="31" t="s">
        <v>549</v>
      </c>
      <c r="D288" s="62">
        <v>47.661943999999998</v>
      </c>
      <c r="E288" s="62">
        <v>7.7827780000000004</v>
      </c>
      <c r="F288" s="47">
        <v>535</v>
      </c>
      <c r="G288" s="47">
        <v>8.9</v>
      </c>
      <c r="H288" s="47">
        <v>1155</v>
      </c>
      <c r="I288" s="31" t="s">
        <v>324</v>
      </c>
      <c r="L288" s="31" t="s">
        <v>557</v>
      </c>
      <c r="N288" s="31" t="s">
        <v>552</v>
      </c>
      <c r="O288" s="31" t="s">
        <v>562</v>
      </c>
      <c r="T288" s="31">
        <v>40.1</v>
      </c>
      <c r="W288" s="51" t="s">
        <v>91</v>
      </c>
      <c r="X288" s="31" t="s">
        <v>78</v>
      </c>
      <c r="AB288" s="48">
        <v>27</v>
      </c>
      <c r="AC288" s="31" t="s">
        <v>69</v>
      </c>
      <c r="AK288" s="48">
        <v>1.8335913205805712</v>
      </c>
      <c r="AL288" s="48">
        <v>0.95300943299022367</v>
      </c>
      <c r="AM288" s="48">
        <v>1.9585023720941002</v>
      </c>
      <c r="AN288" s="48">
        <v>0.93923195690919437</v>
      </c>
      <c r="AO288" s="48">
        <v>3.7367485835048875</v>
      </c>
      <c r="AP288" s="48">
        <v>2.0736561764892585</v>
      </c>
      <c r="AQ288" s="48">
        <v>66.747124369392083</v>
      </c>
      <c r="AR288" s="48">
        <v>1.2586519258417508</v>
      </c>
      <c r="AS288" s="48">
        <v>3.7390355408196019</v>
      </c>
      <c r="AT288" s="48">
        <v>1.1808251801706151</v>
      </c>
      <c r="AU288" s="48">
        <v>1.2021698056394789</v>
      </c>
      <c r="AV288" s="48">
        <v>0.76512546659635661</v>
      </c>
      <c r="AW288" s="48">
        <v>0.86170805042812648</v>
      </c>
    </row>
    <row r="289" spans="1:49" s="31" customFormat="1" ht="18" customHeight="1">
      <c r="A289" s="31" t="s">
        <v>332</v>
      </c>
      <c r="B289" s="31">
        <v>1</v>
      </c>
      <c r="C289" s="31" t="s">
        <v>549</v>
      </c>
      <c r="D289" s="62">
        <v>47.661943999999998</v>
      </c>
      <c r="E289" s="62">
        <v>7.7827780000000004</v>
      </c>
      <c r="F289" s="47">
        <v>535</v>
      </c>
      <c r="G289" s="47">
        <v>8.9</v>
      </c>
      <c r="H289" s="47">
        <v>1155</v>
      </c>
      <c r="I289" s="31" t="s">
        <v>324</v>
      </c>
      <c r="L289" s="31" t="s">
        <v>558</v>
      </c>
      <c r="N289" s="31" t="s">
        <v>552</v>
      </c>
      <c r="O289" s="31" t="s">
        <v>562</v>
      </c>
      <c r="T289" s="31">
        <v>10.1</v>
      </c>
      <c r="W289" s="51" t="s">
        <v>91</v>
      </c>
      <c r="X289" s="31" t="s">
        <v>78</v>
      </c>
      <c r="AB289" s="48">
        <v>27</v>
      </c>
      <c r="AC289" s="31" t="s">
        <v>69</v>
      </c>
      <c r="AK289" s="48">
        <v>17.99627050105472</v>
      </c>
      <c r="AL289" s="48">
        <v>7.5638854485416376</v>
      </c>
      <c r="AM289" s="48">
        <v>18.906680803527177</v>
      </c>
      <c r="AN289" s="48">
        <v>7.6235822594874918</v>
      </c>
      <c r="AO289" s="48">
        <v>32.639697520633348</v>
      </c>
      <c r="AP289" s="48">
        <v>17.608698160128188</v>
      </c>
      <c r="AQ289" s="48">
        <v>372.3977566394974</v>
      </c>
      <c r="AR289" s="48">
        <v>8.379397140942519</v>
      </c>
      <c r="AS289" s="48">
        <v>33.639781807329086</v>
      </c>
      <c r="AT289" s="48">
        <v>6.0269552590209354</v>
      </c>
      <c r="AU289" s="48">
        <v>11.386826418547168</v>
      </c>
      <c r="AV289" s="48">
        <v>3.2211915117970218</v>
      </c>
      <c r="AW289" s="48">
        <v>4.5662426333906971</v>
      </c>
    </row>
    <row r="290" spans="1:49" s="31" customFormat="1" ht="18" customHeight="1">
      <c r="A290" s="31" t="s">
        <v>332</v>
      </c>
      <c r="B290" s="31" t="s">
        <v>409</v>
      </c>
      <c r="C290" s="31" t="s">
        <v>549</v>
      </c>
      <c r="D290" s="31">
        <v>47.864167000000002</v>
      </c>
      <c r="E290" s="31">
        <v>8.1027780000000007</v>
      </c>
      <c r="F290" s="31">
        <v>965</v>
      </c>
      <c r="G290" s="31">
        <v>3.9</v>
      </c>
      <c r="H290" s="31">
        <v>1800</v>
      </c>
      <c r="I290" s="31" t="s">
        <v>324</v>
      </c>
      <c r="M290" s="31" t="s">
        <v>411</v>
      </c>
      <c r="N290" s="31" t="s">
        <v>554</v>
      </c>
      <c r="O290" s="31" t="s">
        <v>562</v>
      </c>
      <c r="T290" s="31">
        <v>47</v>
      </c>
      <c r="W290" s="51" t="s">
        <v>391</v>
      </c>
      <c r="X290" s="31" t="s">
        <v>78</v>
      </c>
      <c r="AB290" s="48">
        <v>29</v>
      </c>
      <c r="AC290" s="31" t="s">
        <v>69</v>
      </c>
      <c r="AK290" s="48">
        <v>0.37234141135220888</v>
      </c>
      <c r="AL290" s="48">
        <v>0.20846073637087476</v>
      </c>
      <c r="AM290" s="48">
        <v>0.38790413227124371</v>
      </c>
      <c r="AN290" s="48">
        <v>0.21827279877876257</v>
      </c>
      <c r="AO290" s="48">
        <v>0.46058098199494918</v>
      </c>
      <c r="AP290" s="48">
        <v>0.2557885559275121</v>
      </c>
      <c r="AQ290" s="48">
        <v>0.44515090854834072</v>
      </c>
      <c r="AR290" s="48">
        <v>0.25334407593707975</v>
      </c>
      <c r="AS290" s="48">
        <v>0.53504503074644394</v>
      </c>
      <c r="AT290" s="48">
        <v>0.37667388506115523</v>
      </c>
      <c r="AU290" s="48">
        <v>0.35308891402840781</v>
      </c>
      <c r="AV290" s="48">
        <v>0.250975543635587</v>
      </c>
      <c r="AW290" s="48">
        <v>0.25817782511941001</v>
      </c>
    </row>
    <row r="291" spans="1:49" s="31" customFormat="1" ht="18" customHeight="1">
      <c r="A291" s="31" t="s">
        <v>332</v>
      </c>
      <c r="B291" s="31" t="s">
        <v>409</v>
      </c>
      <c r="C291" s="31" t="s">
        <v>549</v>
      </c>
      <c r="D291" s="31">
        <v>47.864167000000002</v>
      </c>
      <c r="E291" s="31">
        <v>8.1027780000000007</v>
      </c>
      <c r="F291" s="31">
        <v>965</v>
      </c>
      <c r="G291" s="31">
        <v>3.9</v>
      </c>
      <c r="H291" s="31">
        <v>1800</v>
      </c>
      <c r="I291" s="31" t="s">
        <v>324</v>
      </c>
      <c r="L291" s="31" t="s">
        <v>556</v>
      </c>
      <c r="N291" s="31" t="s">
        <v>554</v>
      </c>
      <c r="O291" s="31" t="s">
        <v>562</v>
      </c>
      <c r="T291" s="31">
        <v>48.9</v>
      </c>
      <c r="W291" s="51" t="s">
        <v>391</v>
      </c>
      <c r="X291" s="31" t="s">
        <v>78</v>
      </c>
      <c r="AB291" s="48">
        <v>29</v>
      </c>
      <c r="AC291" s="31" t="s">
        <v>69</v>
      </c>
      <c r="AK291" s="48">
        <v>0.4185455878766336</v>
      </c>
      <c r="AL291" s="48">
        <v>0</v>
      </c>
      <c r="AM291" s="48">
        <v>0</v>
      </c>
      <c r="AN291" s="48">
        <v>0.41626897360487947</v>
      </c>
      <c r="AO291" s="48">
        <v>0.461315310006923</v>
      </c>
      <c r="AP291" s="48">
        <v>0.43153265700389443</v>
      </c>
      <c r="AQ291" s="48">
        <v>0.45696235725509937</v>
      </c>
      <c r="AR291" s="48">
        <v>0.45801902998625421</v>
      </c>
      <c r="AS291" s="48">
        <v>0.70189355760158967</v>
      </c>
      <c r="AT291" s="48">
        <v>0.68691451107641877</v>
      </c>
      <c r="AU291" s="48">
        <v>0.67170282737106501</v>
      </c>
      <c r="AV291" s="48">
        <v>0.48713228231765116</v>
      </c>
      <c r="AW291" s="48">
        <v>0.55783808961131498</v>
      </c>
    </row>
    <row r="292" spans="1:49" s="31" customFormat="1" ht="18" customHeight="1">
      <c r="A292" s="31" t="s">
        <v>332</v>
      </c>
      <c r="B292" s="31" t="s">
        <v>409</v>
      </c>
      <c r="C292" s="31" t="s">
        <v>549</v>
      </c>
      <c r="D292" s="31">
        <v>47.864167000000002</v>
      </c>
      <c r="E292" s="31">
        <v>8.1027780000000007</v>
      </c>
      <c r="F292" s="31">
        <v>965</v>
      </c>
      <c r="G292" s="31">
        <v>3.9</v>
      </c>
      <c r="H292" s="31">
        <v>1800</v>
      </c>
      <c r="I292" s="31" t="s">
        <v>324</v>
      </c>
      <c r="L292" s="31" t="s">
        <v>557</v>
      </c>
      <c r="N292" s="31" t="s">
        <v>554</v>
      </c>
      <c r="O292" s="31" t="s">
        <v>562</v>
      </c>
      <c r="T292" s="31">
        <v>48.7</v>
      </c>
      <c r="W292" s="51" t="s">
        <v>391</v>
      </c>
      <c r="X292" s="31" t="s">
        <v>78</v>
      </c>
      <c r="AB292" s="48">
        <v>31</v>
      </c>
      <c r="AC292" s="31" t="s">
        <v>69</v>
      </c>
      <c r="AK292" s="48">
        <v>0.42693923435004966</v>
      </c>
      <c r="AL292" s="48">
        <v>0.39121737299265391</v>
      </c>
      <c r="AM292" s="48">
        <v>0.62650747785900962</v>
      </c>
      <c r="AN292" s="48">
        <v>0.41937963438302894</v>
      </c>
      <c r="AO292" s="48">
        <v>0.8033177979958015</v>
      </c>
      <c r="AP292" s="48">
        <v>0.49696090042952873</v>
      </c>
      <c r="AQ292" s="48">
        <v>1.2602332111384453</v>
      </c>
      <c r="AR292" s="48">
        <v>0.63993533061683383</v>
      </c>
      <c r="AS292" s="48">
        <v>1.8533515158203588</v>
      </c>
      <c r="AT292" s="48">
        <v>0.80161580378439079</v>
      </c>
      <c r="AU292" s="48">
        <v>1.8676753530521104</v>
      </c>
      <c r="AV292" s="48">
        <v>0</v>
      </c>
      <c r="AW292" s="48">
        <v>0.9380886750296471</v>
      </c>
    </row>
    <row r="293" spans="1:49" s="31" customFormat="1" ht="18" customHeight="1">
      <c r="A293" s="31" t="s">
        <v>332</v>
      </c>
      <c r="B293" s="31" t="s">
        <v>409</v>
      </c>
      <c r="C293" s="31" t="s">
        <v>549</v>
      </c>
      <c r="D293" s="31">
        <v>47.864167000000002</v>
      </c>
      <c r="E293" s="31">
        <v>8.1027780000000007</v>
      </c>
      <c r="F293" s="31">
        <v>965</v>
      </c>
      <c r="G293" s="31">
        <v>3.9</v>
      </c>
      <c r="H293" s="31">
        <v>1800</v>
      </c>
      <c r="I293" s="31" t="s">
        <v>324</v>
      </c>
      <c r="L293" s="31" t="s">
        <v>559</v>
      </c>
      <c r="N293" s="31" t="s">
        <v>554</v>
      </c>
      <c r="O293" s="31" t="s">
        <v>562</v>
      </c>
      <c r="T293" s="31">
        <v>47.4</v>
      </c>
      <c r="W293" s="51" t="s">
        <v>391</v>
      </c>
      <c r="X293" s="31" t="s">
        <v>78</v>
      </c>
      <c r="AB293" s="48">
        <v>31</v>
      </c>
      <c r="AC293" s="31" t="s">
        <v>69</v>
      </c>
      <c r="AK293" s="48">
        <v>2.6270411576284336</v>
      </c>
      <c r="AL293" s="48">
        <v>0.65579082270163724</v>
      </c>
      <c r="AM293" s="48">
        <v>1.552034548456255</v>
      </c>
      <c r="AN293" s="48">
        <v>0.82906540000532014</v>
      </c>
      <c r="AO293" s="48">
        <v>2.16697402458521</v>
      </c>
      <c r="AP293" s="48">
        <v>1.9652857928196525</v>
      </c>
      <c r="AQ293" s="48">
        <v>8.8962674956085284</v>
      </c>
      <c r="AR293" s="48">
        <v>4.266259349697493</v>
      </c>
      <c r="AS293" s="48">
        <v>36.011049564930588</v>
      </c>
      <c r="AT293" s="48">
        <v>5.3007845352875584</v>
      </c>
      <c r="AU293" s="48">
        <v>65.076987888275795</v>
      </c>
      <c r="AV293" s="48">
        <v>2.2132565936876669</v>
      </c>
      <c r="AW293" s="48">
        <v>10.77793515492983</v>
      </c>
    </row>
    <row r="294" spans="1:49" s="31" customFormat="1" ht="18" customHeight="1">
      <c r="A294" s="31" t="s">
        <v>332</v>
      </c>
      <c r="B294" s="31" t="s">
        <v>409</v>
      </c>
      <c r="C294" s="31" t="s">
        <v>549</v>
      </c>
      <c r="D294" s="31">
        <v>47.864167000000002</v>
      </c>
      <c r="E294" s="31">
        <v>8.1027780000000007</v>
      </c>
      <c r="F294" s="31">
        <v>965</v>
      </c>
      <c r="G294" s="31">
        <v>3.9</v>
      </c>
      <c r="H294" s="31">
        <v>1800</v>
      </c>
      <c r="I294" s="31" t="s">
        <v>324</v>
      </c>
      <c r="L294" s="31" t="s">
        <v>558</v>
      </c>
      <c r="N294" s="31" t="s">
        <v>554</v>
      </c>
      <c r="O294" s="31" t="s">
        <v>562</v>
      </c>
      <c r="T294" s="31">
        <v>11.3</v>
      </c>
      <c r="W294" s="51" t="s">
        <v>391</v>
      </c>
      <c r="X294" s="31" t="s">
        <v>78</v>
      </c>
      <c r="AB294" s="48">
        <v>31</v>
      </c>
      <c r="AC294" s="31" t="s">
        <v>69</v>
      </c>
      <c r="AK294" s="48">
        <v>7.1427007386440158</v>
      </c>
      <c r="AL294" s="48">
        <v>2.8303403023686919</v>
      </c>
      <c r="AM294" s="48">
        <v>7.7659587126392111</v>
      </c>
      <c r="AN294" s="48">
        <v>4.567929084134815</v>
      </c>
      <c r="AO294" s="48">
        <v>10.502778801283245</v>
      </c>
      <c r="AP294" s="48">
        <v>7.1841028409983316</v>
      </c>
      <c r="AQ294" s="48">
        <v>28.858999373189199</v>
      </c>
      <c r="AR294" s="48">
        <v>13.305899632045701</v>
      </c>
      <c r="AS294" s="48">
        <v>80.880162971761209</v>
      </c>
      <c r="AT294" s="48">
        <v>14.605804681794746</v>
      </c>
      <c r="AU294" s="48">
        <v>128.52214524202816</v>
      </c>
      <c r="AV294" s="48">
        <v>5.3812516685644152</v>
      </c>
      <c r="AW294" s="48">
        <v>23.702929733391478</v>
      </c>
    </row>
    <row r="295" spans="1:49" s="31" customFormat="1" ht="18" customHeight="1">
      <c r="A295" s="31" t="s">
        <v>332</v>
      </c>
      <c r="B295" s="31" t="s">
        <v>410</v>
      </c>
      <c r="C295" s="31" t="s">
        <v>549</v>
      </c>
      <c r="D295" s="31">
        <v>47.864167000000002</v>
      </c>
      <c r="E295" s="31">
        <v>8.1027780000000007</v>
      </c>
      <c r="F295" s="31">
        <v>965</v>
      </c>
      <c r="G295" s="31">
        <v>3.9</v>
      </c>
      <c r="H295" s="31">
        <v>1800</v>
      </c>
      <c r="I295" s="31" t="s">
        <v>324</v>
      </c>
      <c r="M295" s="31" t="s">
        <v>411</v>
      </c>
      <c r="N295" s="31" t="s">
        <v>554</v>
      </c>
      <c r="O295" s="31" t="s">
        <v>562</v>
      </c>
      <c r="T295" s="31">
        <v>43.6</v>
      </c>
      <c r="W295" s="51" t="s">
        <v>555</v>
      </c>
      <c r="X295" s="31" t="s">
        <v>78</v>
      </c>
      <c r="AB295" s="48">
        <v>23</v>
      </c>
      <c r="AC295" s="31" t="s">
        <v>180</v>
      </c>
      <c r="AK295" s="48">
        <v>0</v>
      </c>
      <c r="AL295" s="48">
        <v>0</v>
      </c>
      <c r="AM295" s="48">
        <v>1.6942695184929184</v>
      </c>
      <c r="AN295" s="48">
        <v>0.49880189822236637</v>
      </c>
      <c r="AO295" s="48">
        <v>1.296663178194946</v>
      </c>
      <c r="AP295" s="48">
        <v>0.50336389557311623</v>
      </c>
      <c r="AQ295" s="48">
        <v>0.56539477507676117</v>
      </c>
      <c r="AR295" s="48">
        <v>0.50306551845022274</v>
      </c>
      <c r="AS295" s="48">
        <v>0.76232542729743613</v>
      </c>
      <c r="AT295" s="48">
        <v>0.77339826640117515</v>
      </c>
      <c r="AU295" s="48">
        <v>0.62111656796303816</v>
      </c>
      <c r="AV295" s="48">
        <v>0.54194311348622304</v>
      </c>
      <c r="AW295" s="48">
        <v>0.56761039424233062</v>
      </c>
    </row>
    <row r="296" spans="1:49" s="31" customFormat="1" ht="18" customHeight="1">
      <c r="A296" s="31" t="s">
        <v>332</v>
      </c>
      <c r="B296" s="31" t="s">
        <v>410</v>
      </c>
      <c r="C296" s="31" t="s">
        <v>549</v>
      </c>
      <c r="D296" s="31">
        <v>47.864167000000002</v>
      </c>
      <c r="E296" s="31">
        <v>8.1027780000000007</v>
      </c>
      <c r="F296" s="31">
        <v>965</v>
      </c>
      <c r="G296" s="31">
        <v>3.9</v>
      </c>
      <c r="H296" s="31">
        <v>1800</v>
      </c>
      <c r="I296" s="31" t="s">
        <v>324</v>
      </c>
      <c r="L296" s="31" t="s">
        <v>556</v>
      </c>
      <c r="N296" s="31" t="s">
        <v>554</v>
      </c>
      <c r="O296" s="31" t="s">
        <v>562</v>
      </c>
      <c r="T296" s="31">
        <v>45.6</v>
      </c>
      <c r="W296" s="51" t="s">
        <v>555</v>
      </c>
      <c r="X296" s="31" t="s">
        <v>78</v>
      </c>
      <c r="AB296" s="48">
        <v>31</v>
      </c>
      <c r="AC296" s="31" t="s">
        <v>69</v>
      </c>
      <c r="AK296" s="48">
        <v>0.45109742856136387</v>
      </c>
      <c r="AL296" s="48">
        <v>0.39998558330723588</v>
      </c>
      <c r="AM296" s="48">
        <v>1.5919059039242449</v>
      </c>
      <c r="AN296" s="48">
        <v>0.41046845343049321</v>
      </c>
      <c r="AO296" s="48">
        <v>1.5011567492134308</v>
      </c>
      <c r="AP296" s="48">
        <v>0.4930314312594819</v>
      </c>
      <c r="AQ296" s="48">
        <v>1.2061206927824479</v>
      </c>
      <c r="AR296" s="48">
        <v>0.59914115741309826</v>
      </c>
      <c r="AS296" s="48">
        <v>1.5235415268130592</v>
      </c>
      <c r="AT296" s="48">
        <v>0.75474954471339573</v>
      </c>
      <c r="AU296" s="48">
        <v>1.5865186697642955</v>
      </c>
      <c r="AV296" s="48">
        <v>0.46849979262302938</v>
      </c>
      <c r="AW296" s="48">
        <v>0.84709798535390446</v>
      </c>
    </row>
    <row r="297" spans="1:49" s="31" customFormat="1" ht="18" customHeight="1">
      <c r="A297" s="31" t="s">
        <v>332</v>
      </c>
      <c r="B297" s="31" t="s">
        <v>410</v>
      </c>
      <c r="C297" s="31" t="s">
        <v>549</v>
      </c>
      <c r="D297" s="31">
        <v>47.864167000000002</v>
      </c>
      <c r="E297" s="31">
        <v>8.1027780000000007</v>
      </c>
      <c r="F297" s="31">
        <v>965</v>
      </c>
      <c r="G297" s="31">
        <v>3.9</v>
      </c>
      <c r="H297" s="31">
        <v>1800</v>
      </c>
      <c r="I297" s="31" t="s">
        <v>324</v>
      </c>
      <c r="L297" s="31" t="s">
        <v>557</v>
      </c>
      <c r="N297" s="31" t="s">
        <v>554</v>
      </c>
      <c r="O297" s="31" t="s">
        <v>562</v>
      </c>
      <c r="T297" s="31">
        <v>46.2</v>
      </c>
      <c r="W297" s="51" t="s">
        <v>555</v>
      </c>
      <c r="X297" s="31" t="s">
        <v>78</v>
      </c>
      <c r="AB297" s="48">
        <v>31</v>
      </c>
      <c r="AC297" s="31" t="s">
        <v>69</v>
      </c>
      <c r="AK297" s="48">
        <v>0.58698929721873605</v>
      </c>
      <c r="AL297" s="48">
        <v>0.46194456341210643</v>
      </c>
      <c r="AM297" s="48">
        <v>0.81503556292734225</v>
      </c>
      <c r="AN297" s="48">
        <v>0.48463633582915616</v>
      </c>
      <c r="AO297" s="48">
        <v>1.4167683931675386</v>
      </c>
      <c r="AP297" s="48">
        <v>0.68893441406100842</v>
      </c>
      <c r="AQ297" s="48">
        <v>2.4848018398497489</v>
      </c>
      <c r="AR297" s="48">
        <v>1.2294327291827687</v>
      </c>
      <c r="AS297" s="48">
        <v>5.7588977314767522</v>
      </c>
      <c r="AT297" s="48">
        <v>1.4873278137055497</v>
      </c>
      <c r="AU297" s="48">
        <v>9.5448804804779854</v>
      </c>
      <c r="AV297" s="48">
        <v>0.76887461087452114</v>
      </c>
      <c r="AW297" s="48">
        <v>2.0004279748789227</v>
      </c>
    </row>
    <row r="298" spans="1:49" s="31" customFormat="1" ht="18" customHeight="1">
      <c r="A298" s="31" t="s">
        <v>332</v>
      </c>
      <c r="B298" s="31" t="s">
        <v>410</v>
      </c>
      <c r="C298" s="31" t="s">
        <v>549</v>
      </c>
      <c r="D298" s="31">
        <v>47.864167000000002</v>
      </c>
      <c r="E298" s="31">
        <v>8.1027780000000007</v>
      </c>
      <c r="F298" s="31">
        <v>965</v>
      </c>
      <c r="G298" s="31">
        <v>3.9</v>
      </c>
      <c r="H298" s="31">
        <v>1800</v>
      </c>
      <c r="I298" s="31" t="s">
        <v>324</v>
      </c>
      <c r="L298" s="31" t="s">
        <v>559</v>
      </c>
      <c r="N298" s="31" t="s">
        <v>554</v>
      </c>
      <c r="O298" s="31" t="s">
        <v>562</v>
      </c>
      <c r="T298" s="31">
        <v>43.9</v>
      </c>
      <c r="W298" s="51" t="s">
        <v>555</v>
      </c>
      <c r="X298" s="31" t="s">
        <v>78</v>
      </c>
      <c r="AB298" s="48">
        <v>31</v>
      </c>
      <c r="AC298" s="31" t="s">
        <v>69</v>
      </c>
      <c r="AK298" s="48">
        <v>2.0720355357584954</v>
      </c>
      <c r="AL298" s="48">
        <v>0.71480773752141025</v>
      </c>
      <c r="AM298" s="48">
        <v>2.9635054554378293</v>
      </c>
      <c r="AN298" s="48">
        <v>0.75264029102754926</v>
      </c>
      <c r="AO298" s="48">
        <v>3.5658566435043229</v>
      </c>
      <c r="AP298" s="48">
        <v>1.3094066075406319</v>
      </c>
      <c r="AQ298" s="48">
        <v>6.5047400420348396</v>
      </c>
      <c r="AR298" s="48">
        <v>2.0435312924212221</v>
      </c>
      <c r="AS298" s="48">
        <v>16.245721494846197</v>
      </c>
      <c r="AT298" s="48">
        <v>2.8726727371427381</v>
      </c>
      <c r="AU298" s="48">
        <v>24.564987067237549</v>
      </c>
      <c r="AV298" s="48">
        <v>1.024105171422337</v>
      </c>
      <c r="AW298" s="48">
        <v>4.7323646259624974</v>
      </c>
    </row>
    <row r="299" spans="1:49" s="31" customFormat="1" ht="18" customHeight="1">
      <c r="A299" s="31" t="s">
        <v>332</v>
      </c>
      <c r="B299" s="31" t="s">
        <v>410</v>
      </c>
      <c r="C299" s="31" t="s">
        <v>549</v>
      </c>
      <c r="D299" s="31">
        <v>47.864167000000002</v>
      </c>
      <c r="E299" s="31">
        <v>8.1027780000000007</v>
      </c>
      <c r="F299" s="31">
        <v>965</v>
      </c>
      <c r="G299" s="31">
        <v>3.9</v>
      </c>
      <c r="H299" s="31">
        <v>1800</v>
      </c>
      <c r="I299" s="31" t="s">
        <v>324</v>
      </c>
      <c r="L299" s="31" t="s">
        <v>558</v>
      </c>
      <c r="N299" s="31" t="s">
        <v>554</v>
      </c>
      <c r="O299" s="31" t="s">
        <v>562</v>
      </c>
      <c r="T299" s="31">
        <v>16.7</v>
      </c>
      <c r="W299" s="51" t="s">
        <v>555</v>
      </c>
      <c r="X299" s="31" t="s">
        <v>78</v>
      </c>
      <c r="AB299" s="48">
        <v>31</v>
      </c>
      <c r="AC299" s="31" t="s">
        <v>69</v>
      </c>
      <c r="AK299" s="48">
        <v>5.2280785383086341</v>
      </c>
      <c r="AL299" s="48">
        <v>2.7146495666639998</v>
      </c>
      <c r="AM299" s="48">
        <v>5.1355279030898666</v>
      </c>
      <c r="AN299" s="48">
        <v>3.2544045116982208</v>
      </c>
      <c r="AO299" s="48">
        <v>8.5643992490275078</v>
      </c>
      <c r="AP299" s="48">
        <v>5.8628951481153138</v>
      </c>
      <c r="AQ299" s="48">
        <v>23.503550620804614</v>
      </c>
      <c r="AR299" s="48">
        <v>9.9627946466838608</v>
      </c>
      <c r="AS299" s="48">
        <v>44.414933938305481</v>
      </c>
      <c r="AT299" s="48">
        <v>10.510122128851931</v>
      </c>
      <c r="AU299" s="48">
        <v>49.577248592197726</v>
      </c>
      <c r="AV299" s="48">
        <v>2.8534370568063432</v>
      </c>
      <c r="AW299" s="48">
        <v>48.149327952051536</v>
      </c>
    </row>
    <row r="300" spans="1:49" s="31" customFormat="1" ht="18" customHeight="1">
      <c r="A300" s="31" t="s">
        <v>332</v>
      </c>
      <c r="B300" s="31">
        <v>3</v>
      </c>
      <c r="C300" s="31" t="s">
        <v>550</v>
      </c>
      <c r="D300" s="31">
        <v>47.168056</v>
      </c>
      <c r="E300" s="31">
        <v>8.2591669999999997</v>
      </c>
      <c r="F300" s="31">
        <v>608</v>
      </c>
      <c r="G300" s="31">
        <v>8.4</v>
      </c>
      <c r="H300" s="31">
        <v>1100</v>
      </c>
      <c r="I300" s="31" t="s">
        <v>324</v>
      </c>
      <c r="M300" s="31" t="s">
        <v>411</v>
      </c>
      <c r="N300" s="31" t="s">
        <v>31</v>
      </c>
      <c r="O300" s="31" t="s">
        <v>562</v>
      </c>
      <c r="T300" s="31">
        <v>48.1</v>
      </c>
      <c r="W300" s="51" t="s">
        <v>391</v>
      </c>
      <c r="X300" s="31" t="s">
        <v>78</v>
      </c>
      <c r="AB300" s="48">
        <v>29</v>
      </c>
      <c r="AC300" s="31" t="s">
        <v>553</v>
      </c>
      <c r="AK300" s="48">
        <v>0.24573579826104686</v>
      </c>
      <c r="AL300" s="48">
        <v>0.20585465854888177</v>
      </c>
      <c r="AM300" s="48">
        <v>0.37966114697307701</v>
      </c>
      <c r="AN300" s="48">
        <v>0.22591123684675921</v>
      </c>
      <c r="AO300" s="48">
        <v>0.49007591483823665</v>
      </c>
      <c r="AP300" s="48">
        <v>0.27327363362413726</v>
      </c>
      <c r="AQ300" s="48">
        <v>0.41126318153491037</v>
      </c>
      <c r="AR300" s="48">
        <v>0.26401681207050187</v>
      </c>
      <c r="AS300" s="48">
        <v>0.56450352577418939</v>
      </c>
      <c r="AT300" s="48">
        <v>0.36058942083974022</v>
      </c>
      <c r="AU300" s="48">
        <v>0.347629003648738</v>
      </c>
      <c r="AV300" s="48">
        <v>0.24644774338519615</v>
      </c>
      <c r="AW300" s="48">
        <v>0</v>
      </c>
    </row>
    <row r="301" spans="1:49" s="31" customFormat="1" ht="18" customHeight="1">
      <c r="A301" s="31" t="s">
        <v>332</v>
      </c>
      <c r="B301" s="31">
        <v>3</v>
      </c>
      <c r="C301" s="31" t="s">
        <v>550</v>
      </c>
      <c r="D301" s="31">
        <v>47.168056</v>
      </c>
      <c r="E301" s="31">
        <v>8.2591669999999997</v>
      </c>
      <c r="F301" s="31">
        <v>608</v>
      </c>
      <c r="G301" s="31">
        <v>8.4</v>
      </c>
      <c r="H301" s="31">
        <v>1100</v>
      </c>
      <c r="I301" s="31" t="s">
        <v>324</v>
      </c>
      <c r="M301" s="31" t="s">
        <v>411</v>
      </c>
      <c r="N301" s="31" t="s">
        <v>31</v>
      </c>
      <c r="O301" s="31" t="s">
        <v>562</v>
      </c>
      <c r="T301" s="31">
        <v>44.5</v>
      </c>
      <c r="W301" s="51" t="s">
        <v>560</v>
      </c>
      <c r="X301" s="31" t="s">
        <v>78</v>
      </c>
      <c r="AB301" s="48">
        <v>21</v>
      </c>
      <c r="AC301" s="31" t="s">
        <v>69</v>
      </c>
      <c r="AK301" s="48">
        <v>1.9321728506508686</v>
      </c>
      <c r="AL301" s="48">
        <v>0</v>
      </c>
      <c r="AM301" s="48">
        <v>0.59261414821383296</v>
      </c>
      <c r="AN301" s="48">
        <v>0.44543698849415336</v>
      </c>
      <c r="AO301" s="48">
        <v>0.65395141876404128</v>
      </c>
      <c r="AP301" s="48">
        <v>0.51476557199710371</v>
      </c>
      <c r="AQ301" s="48">
        <v>1.596040023765245</v>
      </c>
      <c r="AR301" s="48">
        <v>0.50542965982273647</v>
      </c>
      <c r="AS301" s="48">
        <v>1.3453362155611817</v>
      </c>
      <c r="AT301" s="48">
        <v>0.74799975130014951</v>
      </c>
      <c r="AU301" s="48">
        <v>1.335469861818583</v>
      </c>
      <c r="AV301" s="48">
        <v>0.01</v>
      </c>
      <c r="AW301" s="48">
        <v>0.61380087388365134</v>
      </c>
    </row>
    <row r="302" spans="1:49" s="31" customFormat="1" ht="18" customHeight="1">
      <c r="A302" s="31" t="s">
        <v>332</v>
      </c>
      <c r="B302" s="31">
        <v>3</v>
      </c>
      <c r="C302" s="31" t="s">
        <v>550</v>
      </c>
      <c r="D302" s="31">
        <v>47.168056</v>
      </c>
      <c r="E302" s="31">
        <v>8.2591669999999997</v>
      </c>
      <c r="F302" s="31">
        <v>608</v>
      </c>
      <c r="G302" s="31">
        <v>8.4</v>
      </c>
      <c r="H302" s="31">
        <v>1100</v>
      </c>
      <c r="I302" s="31" t="s">
        <v>324</v>
      </c>
      <c r="L302" s="31" t="s">
        <v>556</v>
      </c>
      <c r="N302" s="31" t="s">
        <v>31</v>
      </c>
      <c r="O302" s="31" t="s">
        <v>562</v>
      </c>
      <c r="T302" s="31">
        <v>45.8</v>
      </c>
      <c r="W302" s="51" t="s">
        <v>1361</v>
      </c>
      <c r="X302" s="31" t="s">
        <v>78</v>
      </c>
      <c r="AB302" s="48">
        <v>27</v>
      </c>
      <c r="AC302" s="31" t="s">
        <v>69</v>
      </c>
      <c r="AK302" s="48">
        <v>0.63490359240884586</v>
      </c>
      <c r="AL302" s="48">
        <v>0.48651140345492272</v>
      </c>
      <c r="AM302" s="48">
        <v>0.82372795772177854</v>
      </c>
      <c r="AN302" s="48">
        <v>0.50441425493576686</v>
      </c>
      <c r="AO302" s="48">
        <v>1.9613994276484925</v>
      </c>
      <c r="AP302" s="48">
        <v>0.75834323602032327</v>
      </c>
      <c r="AQ302" s="48">
        <v>11.53117194686909</v>
      </c>
      <c r="AR302" s="48">
        <v>0.95963653217156808</v>
      </c>
      <c r="AS302" s="48">
        <v>7.6809069460476902</v>
      </c>
      <c r="AT302" s="48">
        <v>0.83442407560559062</v>
      </c>
      <c r="AU302" s="48">
        <v>1.5474723400446342</v>
      </c>
      <c r="AV302" s="48">
        <v>0</v>
      </c>
      <c r="AW302" s="48">
        <v>0.75129040756862298</v>
      </c>
    </row>
    <row r="303" spans="1:49" s="31" customFormat="1" ht="18" customHeight="1">
      <c r="A303" s="31" t="s">
        <v>332</v>
      </c>
      <c r="B303" s="31">
        <v>3</v>
      </c>
      <c r="C303" s="31" t="s">
        <v>550</v>
      </c>
      <c r="D303" s="31">
        <v>47.168056</v>
      </c>
      <c r="E303" s="31">
        <v>8.2591669999999997</v>
      </c>
      <c r="F303" s="31">
        <v>608</v>
      </c>
      <c r="G303" s="31">
        <v>8.4</v>
      </c>
      <c r="H303" s="31">
        <v>1100</v>
      </c>
      <c r="I303" s="31" t="s">
        <v>324</v>
      </c>
      <c r="L303" s="31" t="s">
        <v>557</v>
      </c>
      <c r="N303" s="31" t="s">
        <v>31</v>
      </c>
      <c r="O303" s="31" t="s">
        <v>562</v>
      </c>
      <c r="T303" s="31">
        <v>46.7</v>
      </c>
      <c r="W303" s="51" t="s">
        <v>1361</v>
      </c>
      <c r="X303" s="31" t="s">
        <v>78</v>
      </c>
      <c r="AB303" s="48">
        <v>29</v>
      </c>
      <c r="AC303" s="31" t="s">
        <v>69</v>
      </c>
      <c r="AK303" s="48">
        <v>0.3327198221526374</v>
      </c>
      <c r="AL303" s="48">
        <v>0</v>
      </c>
      <c r="AM303" s="48">
        <v>0.54498837100890118</v>
      </c>
      <c r="AN303" s="48">
        <v>0.27972843373200296</v>
      </c>
      <c r="AO303" s="48">
        <v>0.51884152885168533</v>
      </c>
      <c r="AP303" s="48">
        <v>0.35790745220554254</v>
      </c>
      <c r="AQ303" s="48">
        <v>1.4208274278651045</v>
      </c>
      <c r="AR303" s="48">
        <v>0.41878857188712659</v>
      </c>
      <c r="AS303" s="48">
        <v>1.7918303381000114</v>
      </c>
      <c r="AT303" s="48">
        <v>0.4705029324014145</v>
      </c>
      <c r="AU303" s="48">
        <v>0.59002404933507424</v>
      </c>
      <c r="AV303" s="48">
        <v>0.33364433627418671</v>
      </c>
      <c r="AW303" s="48">
        <v>0.3967522011463156</v>
      </c>
    </row>
    <row r="304" spans="1:49" s="31" customFormat="1" ht="18" customHeight="1">
      <c r="A304" s="31" t="s">
        <v>332</v>
      </c>
      <c r="B304" s="31">
        <v>3</v>
      </c>
      <c r="C304" s="31" t="s">
        <v>550</v>
      </c>
      <c r="D304" s="31">
        <v>47.168056</v>
      </c>
      <c r="E304" s="31">
        <v>8.2591669999999997</v>
      </c>
      <c r="F304" s="31">
        <v>608</v>
      </c>
      <c r="G304" s="31">
        <v>8.4</v>
      </c>
      <c r="H304" s="31">
        <v>1100</v>
      </c>
      <c r="I304" s="31" t="s">
        <v>324</v>
      </c>
      <c r="L304" s="31" t="s">
        <v>559</v>
      </c>
      <c r="N304" s="31" t="s">
        <v>31</v>
      </c>
      <c r="O304" s="31" t="s">
        <v>562</v>
      </c>
      <c r="T304" s="31">
        <v>17</v>
      </c>
      <c r="W304" s="51" t="s">
        <v>1361</v>
      </c>
      <c r="X304" s="31" t="s">
        <v>78</v>
      </c>
      <c r="AB304" s="48">
        <v>27</v>
      </c>
      <c r="AC304" s="31" t="s">
        <v>69</v>
      </c>
      <c r="AK304" s="48">
        <v>1.7692812634908688</v>
      </c>
      <c r="AL304" s="48">
        <v>2.0647591886056338</v>
      </c>
      <c r="AM304" s="48">
        <v>7.0116711911068705</v>
      </c>
      <c r="AN304" s="48">
        <v>2.1253064993652249</v>
      </c>
      <c r="AO304" s="48">
        <v>10.227181533626752</v>
      </c>
      <c r="AP304" s="48">
        <v>3.6253958481279271</v>
      </c>
      <c r="AQ304" s="48">
        <v>49.544782122782891</v>
      </c>
      <c r="AR304" s="48">
        <v>5.8669772107811946</v>
      </c>
      <c r="AS304" s="48">
        <v>48.147406931951714</v>
      </c>
      <c r="AT304" s="48">
        <v>5.913421682406427</v>
      </c>
      <c r="AU304" s="48">
        <v>21.245558946837306</v>
      </c>
      <c r="AV304" s="48">
        <v>2.1551505242060882</v>
      </c>
      <c r="AW304" s="48">
        <v>6.7120831972624568</v>
      </c>
    </row>
    <row r="305" spans="1:70" s="31" customFormat="1" ht="18" customHeight="1">
      <c r="A305" s="31" t="s">
        <v>332</v>
      </c>
      <c r="B305" s="31">
        <v>3</v>
      </c>
      <c r="C305" s="31" t="s">
        <v>550</v>
      </c>
      <c r="D305" s="31">
        <v>47.168056</v>
      </c>
      <c r="E305" s="31">
        <v>8.2591669999999997</v>
      </c>
      <c r="F305" s="31">
        <v>608</v>
      </c>
      <c r="G305" s="31">
        <v>8.4</v>
      </c>
      <c r="H305" s="31">
        <v>1100</v>
      </c>
      <c r="I305" s="31" t="s">
        <v>324</v>
      </c>
      <c r="L305" s="31" t="s">
        <v>558</v>
      </c>
      <c r="N305" s="31" t="s">
        <v>31</v>
      </c>
      <c r="O305" s="31" t="s">
        <v>562</v>
      </c>
      <c r="T305" s="31">
        <v>4.3</v>
      </c>
      <c r="W305" s="51" t="s">
        <v>1361</v>
      </c>
      <c r="X305" s="31" t="s">
        <v>78</v>
      </c>
      <c r="AB305" s="48">
        <v>29</v>
      </c>
      <c r="AC305" s="31" t="s">
        <v>69</v>
      </c>
      <c r="AK305" s="48">
        <v>4.5824405223942364</v>
      </c>
      <c r="AL305" s="48">
        <v>4.5849908180280909</v>
      </c>
      <c r="AM305" s="48">
        <v>12.278159521410073</v>
      </c>
      <c r="AN305" s="48">
        <v>5.8834908028616546</v>
      </c>
      <c r="AO305" s="48">
        <v>13.649262150671712</v>
      </c>
      <c r="AP305" s="48">
        <v>8.1420155891856911</v>
      </c>
      <c r="AQ305" s="48">
        <v>36.080794102145568</v>
      </c>
      <c r="AR305" s="48">
        <v>10.98493041712679</v>
      </c>
      <c r="AS305" s="48">
        <v>63.089710270381161</v>
      </c>
      <c r="AT305" s="48">
        <v>13.378088168912036</v>
      </c>
      <c r="AU305" s="48">
        <v>46.016619882649259</v>
      </c>
      <c r="AV305" s="48">
        <v>6.0194748018313167</v>
      </c>
      <c r="AW305" s="48">
        <v>13.918269306778539</v>
      </c>
    </row>
    <row r="306" spans="1:70" s="31" customFormat="1" ht="18" customHeight="1">
      <c r="A306" s="31" t="s">
        <v>332</v>
      </c>
      <c r="B306" s="31">
        <v>4</v>
      </c>
      <c r="C306" s="31" t="s">
        <v>550</v>
      </c>
      <c r="D306" s="31">
        <v>47.166389000000002</v>
      </c>
      <c r="E306" s="31">
        <v>8.2624999999999993</v>
      </c>
      <c r="F306" s="31">
        <v>573</v>
      </c>
      <c r="G306" s="31">
        <v>8.4</v>
      </c>
      <c r="H306" s="31">
        <v>1100</v>
      </c>
      <c r="I306" s="31" t="s">
        <v>324</v>
      </c>
      <c r="M306" s="31" t="s">
        <v>411</v>
      </c>
      <c r="N306" s="31" t="s">
        <v>31</v>
      </c>
      <c r="O306" s="31" t="s">
        <v>562</v>
      </c>
      <c r="T306" s="31">
        <v>47.6</v>
      </c>
      <c r="W306" s="51" t="s">
        <v>391</v>
      </c>
      <c r="X306" s="31" t="s">
        <v>78</v>
      </c>
      <c r="AB306" s="48"/>
      <c r="AK306" s="48">
        <v>0</v>
      </c>
      <c r="AL306" s="48">
        <v>0</v>
      </c>
      <c r="AM306" s="48">
        <v>0</v>
      </c>
      <c r="AN306" s="48">
        <v>0</v>
      </c>
      <c r="AO306" s="48">
        <v>0</v>
      </c>
      <c r="AP306" s="48">
        <v>0</v>
      </c>
      <c r="AQ306" s="48">
        <v>0</v>
      </c>
      <c r="AR306" s="48">
        <v>0</v>
      </c>
      <c r="AS306" s="48">
        <v>0</v>
      </c>
      <c r="AT306" s="48">
        <v>0</v>
      </c>
      <c r="AU306" s="48">
        <v>0</v>
      </c>
      <c r="AV306" s="48">
        <v>0</v>
      </c>
      <c r="AW306" s="48">
        <v>0</v>
      </c>
    </row>
    <row r="307" spans="1:70" s="31" customFormat="1" ht="18" customHeight="1">
      <c r="A307" s="31" t="s">
        <v>332</v>
      </c>
      <c r="B307" s="31">
        <v>4</v>
      </c>
      <c r="C307" s="31" t="s">
        <v>550</v>
      </c>
      <c r="D307" s="31">
        <v>47.166389000000002</v>
      </c>
      <c r="E307" s="31">
        <v>8.2624999999999993</v>
      </c>
      <c r="F307" s="31">
        <v>573</v>
      </c>
      <c r="G307" s="31">
        <v>8.4</v>
      </c>
      <c r="H307" s="31">
        <v>1100</v>
      </c>
      <c r="I307" s="31" t="s">
        <v>324</v>
      </c>
      <c r="L307" s="31" t="s">
        <v>556</v>
      </c>
      <c r="N307" s="31" t="s">
        <v>31</v>
      </c>
      <c r="O307" s="31" t="s">
        <v>562</v>
      </c>
      <c r="T307" s="31">
        <v>46.3</v>
      </c>
      <c r="W307" s="51" t="s">
        <v>391</v>
      </c>
      <c r="X307" s="31" t="s">
        <v>78</v>
      </c>
      <c r="AB307" s="48">
        <v>29</v>
      </c>
      <c r="AC307" s="31" t="s">
        <v>69</v>
      </c>
      <c r="AK307" s="48">
        <v>0.83568509891625165</v>
      </c>
      <c r="AL307" s="48">
        <v>0.41551817113998901</v>
      </c>
      <c r="AM307" s="48">
        <v>0.82024291867237187</v>
      </c>
      <c r="AN307" s="48">
        <v>0.36087748676020626</v>
      </c>
      <c r="AO307" s="48">
        <v>0.58733575453896558</v>
      </c>
      <c r="AP307" s="48">
        <v>0.42358348351447267</v>
      </c>
      <c r="AQ307" s="48">
        <v>0.75898081836059217</v>
      </c>
      <c r="AR307" s="48">
        <v>0.39269771481434462</v>
      </c>
      <c r="AS307" s="48">
        <v>1.0025831621847894</v>
      </c>
      <c r="AT307" s="48">
        <v>0.5890671625575572</v>
      </c>
      <c r="AU307" s="48">
        <v>0.86657261694027887</v>
      </c>
      <c r="AV307" s="48">
        <v>0.41056613716226686</v>
      </c>
      <c r="AW307" s="48">
        <v>0.610241390513523</v>
      </c>
    </row>
    <row r="308" spans="1:70" s="31" customFormat="1" ht="18" customHeight="1">
      <c r="A308" s="31" t="s">
        <v>332</v>
      </c>
      <c r="B308" s="31">
        <v>4</v>
      </c>
      <c r="C308" s="31" t="s">
        <v>550</v>
      </c>
      <c r="D308" s="31">
        <v>47.166389000000002</v>
      </c>
      <c r="E308" s="31">
        <v>8.2624999999999993</v>
      </c>
      <c r="F308" s="31">
        <v>573</v>
      </c>
      <c r="G308" s="31">
        <v>8.4</v>
      </c>
      <c r="H308" s="31">
        <v>1100</v>
      </c>
      <c r="I308" s="31" t="s">
        <v>324</v>
      </c>
      <c r="L308" s="31" t="s">
        <v>558</v>
      </c>
      <c r="N308" s="31" t="s">
        <v>31</v>
      </c>
      <c r="O308" s="31" t="s">
        <v>562</v>
      </c>
      <c r="T308" s="31">
        <v>4.8</v>
      </c>
      <c r="W308" s="51" t="s">
        <v>391</v>
      </c>
      <c r="X308" s="31" t="s">
        <v>78</v>
      </c>
      <c r="AB308" s="48">
        <v>27</v>
      </c>
      <c r="AC308" s="31" t="s">
        <v>69</v>
      </c>
      <c r="AK308" s="48">
        <v>5.1485061407840353</v>
      </c>
      <c r="AL308" s="48">
        <v>4.9135237554538245</v>
      </c>
      <c r="AM308" s="48">
        <v>8.0207627218446103</v>
      </c>
      <c r="AN308" s="48">
        <v>3.9848288262968441</v>
      </c>
      <c r="AO308" s="48">
        <v>7.835973646160145</v>
      </c>
      <c r="AP308" s="48">
        <v>6.3802743418676506</v>
      </c>
      <c r="AQ308" s="48">
        <v>34.032607749200551</v>
      </c>
      <c r="AR308" s="48">
        <v>6.4754551685544932</v>
      </c>
      <c r="AS308" s="48">
        <v>22.769703806834016</v>
      </c>
      <c r="AT308" s="48">
        <v>8.2749947143213909</v>
      </c>
      <c r="AU308" s="48">
        <v>17.123012996188109</v>
      </c>
      <c r="AV308" s="48">
        <v>4.9673166571578928</v>
      </c>
      <c r="AW308" s="48">
        <v>8.1665922526071562</v>
      </c>
    </row>
    <row r="309" spans="1:70" s="31" customFormat="1" ht="18" customHeight="1">
      <c r="A309" s="31" t="s">
        <v>332</v>
      </c>
      <c r="B309" s="31">
        <v>5</v>
      </c>
      <c r="C309" s="31" t="s">
        <v>551</v>
      </c>
      <c r="D309" s="31">
        <v>49.865833000000002</v>
      </c>
      <c r="E309" s="31">
        <v>5.8574999999999999</v>
      </c>
      <c r="F309" s="31">
        <v>429</v>
      </c>
      <c r="G309" s="31">
        <v>9.1999999999999993</v>
      </c>
      <c r="H309" s="31">
        <v>970</v>
      </c>
      <c r="I309" s="31" t="s">
        <v>324</v>
      </c>
      <c r="M309" s="31" t="s">
        <v>411</v>
      </c>
      <c r="N309" s="31" t="s">
        <v>31</v>
      </c>
      <c r="O309" s="31" t="s">
        <v>562</v>
      </c>
      <c r="T309" s="31">
        <v>48</v>
      </c>
      <c r="W309" s="63" t="s">
        <v>561</v>
      </c>
      <c r="X309" s="31" t="s">
        <v>78</v>
      </c>
      <c r="AB309" s="48">
        <v>27</v>
      </c>
      <c r="AC309" s="31" t="s">
        <v>180</v>
      </c>
      <c r="AK309" s="48">
        <v>0</v>
      </c>
      <c r="AL309" s="48">
        <v>0</v>
      </c>
      <c r="AM309" s="48">
        <v>2.8778198742137691</v>
      </c>
      <c r="AN309" s="48">
        <v>1.0129271482253848</v>
      </c>
      <c r="AO309" s="48">
        <v>5.9310227691929489</v>
      </c>
      <c r="AP309" s="48">
        <v>1.2156415403496179</v>
      </c>
      <c r="AQ309" s="48">
        <v>7.7756047288163597</v>
      </c>
      <c r="AR309" s="48">
        <v>2.7194555925506125</v>
      </c>
      <c r="AS309" s="48">
        <v>7.1442561638932087</v>
      </c>
      <c r="AT309" s="48">
        <v>2.9621097598320389</v>
      </c>
      <c r="AU309" s="48">
        <v>2.992012657011788</v>
      </c>
      <c r="AV309" s="48">
        <v>0.85202709549849898</v>
      </c>
      <c r="AW309" s="48">
        <v>0.87853395150665181</v>
      </c>
    </row>
    <row r="310" spans="1:70" s="31" customFormat="1" ht="18" customHeight="1">
      <c r="A310" s="31" t="s">
        <v>332</v>
      </c>
      <c r="B310" s="31">
        <v>5</v>
      </c>
      <c r="C310" s="31" t="s">
        <v>551</v>
      </c>
      <c r="D310" s="31">
        <v>49.865833000000002</v>
      </c>
      <c r="E310" s="31">
        <v>5.8574999999999999</v>
      </c>
      <c r="F310" s="31">
        <v>429</v>
      </c>
      <c r="G310" s="31">
        <v>9.1999999999999993</v>
      </c>
      <c r="H310" s="31">
        <v>970</v>
      </c>
      <c r="I310" s="31" t="s">
        <v>324</v>
      </c>
      <c r="M310" s="31" t="s">
        <v>411</v>
      </c>
      <c r="N310" s="31" t="s">
        <v>31</v>
      </c>
      <c r="O310" s="31" t="s">
        <v>562</v>
      </c>
      <c r="T310" s="31">
        <v>46.7</v>
      </c>
      <c r="W310" s="63" t="s">
        <v>391</v>
      </c>
      <c r="X310" s="31" t="s">
        <v>78</v>
      </c>
      <c r="AB310" s="48">
        <v>29</v>
      </c>
      <c r="AC310" s="31" t="s">
        <v>69</v>
      </c>
      <c r="AK310" s="48">
        <v>0.5315248106388113</v>
      </c>
      <c r="AL310" s="48">
        <v>0.28450744050723076</v>
      </c>
      <c r="AM310" s="48">
        <v>0.39584039136941412</v>
      </c>
      <c r="AN310" s="48">
        <v>0.43746556045142604</v>
      </c>
      <c r="AO310" s="48">
        <v>0.70976092991939044</v>
      </c>
      <c r="AP310" s="48">
        <v>0.36834868365295992</v>
      </c>
      <c r="AQ310" s="48">
        <v>0.91859814597598966</v>
      </c>
      <c r="AR310" s="48">
        <v>0.44815035260077291</v>
      </c>
      <c r="AS310" s="48">
        <v>1.3447414094870878</v>
      </c>
      <c r="AT310" s="48">
        <v>0.58235068582165983</v>
      </c>
      <c r="AU310" s="48">
        <v>1.0907255031926102</v>
      </c>
      <c r="AV310" s="48">
        <v>0.39036797270492402</v>
      </c>
      <c r="AW310" s="48">
        <v>0.577627946404906</v>
      </c>
    </row>
    <row r="311" spans="1:70" s="31" customFormat="1" ht="18" customHeight="1">
      <c r="A311" s="31" t="s">
        <v>332</v>
      </c>
      <c r="B311" s="31">
        <v>5</v>
      </c>
      <c r="C311" s="31" t="s">
        <v>551</v>
      </c>
      <c r="D311" s="31">
        <v>49.865833000000002</v>
      </c>
      <c r="E311" s="31">
        <v>5.8574999999999999</v>
      </c>
      <c r="F311" s="31">
        <v>429</v>
      </c>
      <c r="G311" s="31">
        <v>9.1999999999999993</v>
      </c>
      <c r="H311" s="31">
        <v>970</v>
      </c>
      <c r="I311" s="31" t="s">
        <v>324</v>
      </c>
      <c r="L311" s="31" t="s">
        <v>556</v>
      </c>
      <c r="N311" s="31" t="s">
        <v>31</v>
      </c>
      <c r="O311" s="31" t="s">
        <v>562</v>
      </c>
      <c r="T311" s="31">
        <v>47.3</v>
      </c>
      <c r="W311" s="63" t="s">
        <v>1362</v>
      </c>
      <c r="X311" s="31" t="s">
        <v>78</v>
      </c>
      <c r="AB311" s="48">
        <v>27</v>
      </c>
      <c r="AC311" s="31" t="s">
        <v>69</v>
      </c>
      <c r="AK311" s="48">
        <v>1.4670113313746009</v>
      </c>
      <c r="AL311" s="48">
        <v>1.5172314228122481</v>
      </c>
      <c r="AM311" s="48">
        <v>4.6082971421781167</v>
      </c>
      <c r="AN311" s="48">
        <v>3.6589070346241308</v>
      </c>
      <c r="AO311" s="48">
        <v>21.712736156202617</v>
      </c>
      <c r="AP311" s="48">
        <v>6.4407512860395952</v>
      </c>
      <c r="AQ311" s="48">
        <v>84.434580753002706</v>
      </c>
      <c r="AR311" s="48">
        <v>8.7701412981423843</v>
      </c>
      <c r="AS311" s="48">
        <v>84.405253184907721</v>
      </c>
      <c r="AT311" s="48">
        <v>4.5993595995321019</v>
      </c>
      <c r="AU311" s="48">
        <v>18.375032912514079</v>
      </c>
      <c r="AV311" s="48">
        <v>1.901321525126688</v>
      </c>
      <c r="AW311" s="48">
        <v>5.2711986236877753</v>
      </c>
    </row>
    <row r="312" spans="1:70" s="31" customFormat="1" ht="18" customHeight="1">
      <c r="A312" s="31" t="s">
        <v>332</v>
      </c>
      <c r="B312" s="31">
        <v>5</v>
      </c>
      <c r="C312" s="31" t="s">
        <v>551</v>
      </c>
      <c r="D312" s="31">
        <v>49.865833000000002</v>
      </c>
      <c r="E312" s="31">
        <v>5.8574999999999999</v>
      </c>
      <c r="F312" s="31">
        <v>429</v>
      </c>
      <c r="G312" s="31">
        <v>9.1999999999999993</v>
      </c>
      <c r="H312" s="31">
        <v>970</v>
      </c>
      <c r="I312" s="31" t="s">
        <v>324</v>
      </c>
      <c r="L312" s="31" t="s">
        <v>557</v>
      </c>
      <c r="N312" s="31" t="s">
        <v>31</v>
      </c>
      <c r="O312" s="31" t="s">
        <v>562</v>
      </c>
      <c r="T312" s="31">
        <v>45.4</v>
      </c>
      <c r="W312" s="63" t="s">
        <v>1362</v>
      </c>
      <c r="X312" s="31" t="s">
        <v>78</v>
      </c>
      <c r="AB312" s="48">
        <v>29</v>
      </c>
      <c r="AC312" s="31" t="s">
        <v>69</v>
      </c>
      <c r="AK312" s="48">
        <v>2.8517581217471748</v>
      </c>
      <c r="AL312" s="48">
        <v>2.3040917081225052</v>
      </c>
      <c r="AM312" s="48">
        <v>5.6959444245468696</v>
      </c>
      <c r="AN312" s="48">
        <v>4.7998773879018266</v>
      </c>
      <c r="AO312" s="48">
        <v>22.589006947116928</v>
      </c>
      <c r="AP312" s="48">
        <v>8.5462447696631507</v>
      </c>
      <c r="AQ312" s="48">
        <v>95.53683255541057</v>
      </c>
      <c r="AR312" s="48">
        <v>12.460758894028871</v>
      </c>
      <c r="AS312" s="48">
        <v>100.43948472382498</v>
      </c>
      <c r="AT312" s="48">
        <v>8.9539688091856284</v>
      </c>
      <c r="AU312" s="48">
        <v>30.04333348733299</v>
      </c>
      <c r="AV312" s="48">
        <v>2.4579004970008791</v>
      </c>
      <c r="AW312" s="48">
        <v>3.9882690598005262</v>
      </c>
    </row>
    <row r="313" spans="1:70" s="32" customFormat="1" ht="18" customHeight="1">
      <c r="A313" s="32" t="s">
        <v>332</v>
      </c>
      <c r="B313" s="32">
        <v>5</v>
      </c>
      <c r="C313" s="32" t="s">
        <v>551</v>
      </c>
      <c r="D313" s="32">
        <v>49.865833000000002</v>
      </c>
      <c r="E313" s="32">
        <v>5.8574999999999999</v>
      </c>
      <c r="F313" s="32">
        <v>429</v>
      </c>
      <c r="G313" s="32">
        <v>9.1999999999999993</v>
      </c>
      <c r="H313" s="32">
        <v>970</v>
      </c>
      <c r="I313" s="32" t="s">
        <v>324</v>
      </c>
      <c r="L313" s="32" t="s">
        <v>558</v>
      </c>
      <c r="N313" s="32" t="s">
        <v>31</v>
      </c>
      <c r="O313" s="32" t="s">
        <v>562</v>
      </c>
      <c r="T313" s="32">
        <v>10.8</v>
      </c>
      <c r="W313" s="88" t="s">
        <v>1362</v>
      </c>
      <c r="X313" s="32" t="s">
        <v>78</v>
      </c>
      <c r="AB313" s="81">
        <v>29</v>
      </c>
      <c r="AC313" s="32" t="s">
        <v>69</v>
      </c>
      <c r="AK313" s="81">
        <v>11.364127571759424</v>
      </c>
      <c r="AL313" s="81">
        <v>7.7257948018807356</v>
      </c>
      <c r="AM313" s="81">
        <v>20.612218083262576</v>
      </c>
      <c r="AN313" s="81">
        <v>10.902696371825172</v>
      </c>
      <c r="AO313" s="81">
        <v>49.068180499095355</v>
      </c>
      <c r="AP313" s="81">
        <v>20.132579008929198</v>
      </c>
      <c r="AQ313" s="81">
        <v>177.32630559966196</v>
      </c>
      <c r="AR313" s="81">
        <v>39.322870086173303</v>
      </c>
      <c r="AS313" s="81">
        <v>311.76917961141618</v>
      </c>
      <c r="AT313" s="81">
        <v>24.769324175651061</v>
      </c>
      <c r="AU313" s="81">
        <v>112.51476070124454</v>
      </c>
      <c r="AV313" s="81">
        <v>9.6801049712279887</v>
      </c>
      <c r="AW313" s="81">
        <v>47.897560692599718</v>
      </c>
    </row>
    <row r="314" spans="1:70" s="31" customFormat="1" ht="18" customHeight="1">
      <c r="A314" s="31" t="s">
        <v>333</v>
      </c>
      <c r="B314" s="31" t="s">
        <v>563</v>
      </c>
      <c r="D314" s="31">
        <v>-22.289400000000001</v>
      </c>
      <c r="E314" s="31">
        <v>133.61642219999999</v>
      </c>
      <c r="G314" s="31">
        <v>22.74</v>
      </c>
      <c r="H314" s="31">
        <v>341.05</v>
      </c>
      <c r="V314" s="31" t="s">
        <v>642</v>
      </c>
      <c r="X314" s="31" t="s">
        <v>78</v>
      </c>
      <c r="AB314" s="31">
        <v>31</v>
      </c>
      <c r="AC314" s="31" t="s">
        <v>329</v>
      </c>
      <c r="AD314" s="31">
        <v>30.88</v>
      </c>
      <c r="AE314" s="31" t="s">
        <v>1339</v>
      </c>
      <c r="AF314" s="31">
        <v>6.02</v>
      </c>
      <c r="AG314" s="31" t="s">
        <v>1363</v>
      </c>
      <c r="BH314" s="31">
        <v>1</v>
      </c>
      <c r="BI314" s="31">
        <v>0</v>
      </c>
      <c r="BJ314" s="31">
        <v>2</v>
      </c>
      <c r="BK314" s="31">
        <v>0</v>
      </c>
      <c r="BL314" s="31">
        <v>2</v>
      </c>
      <c r="BM314" s="31">
        <v>0</v>
      </c>
      <c r="BN314" s="31">
        <v>5</v>
      </c>
      <c r="BO314" s="31">
        <v>1</v>
      </c>
      <c r="BP314" s="31">
        <v>5</v>
      </c>
      <c r="BQ314" s="31">
        <v>1</v>
      </c>
      <c r="BR314" s="31">
        <v>1</v>
      </c>
    </row>
    <row r="315" spans="1:70" s="31" customFormat="1" ht="18" customHeight="1">
      <c r="A315" s="31" t="s">
        <v>333</v>
      </c>
      <c r="B315" s="31" t="s">
        <v>564</v>
      </c>
      <c r="D315" s="31">
        <v>-13.1579</v>
      </c>
      <c r="E315" s="31">
        <v>130.77791110000001</v>
      </c>
      <c r="G315" s="31">
        <v>26.53</v>
      </c>
      <c r="H315" s="31">
        <v>1642.88</v>
      </c>
      <c r="V315" s="31" t="s">
        <v>643</v>
      </c>
      <c r="X315" s="31" t="s">
        <v>78</v>
      </c>
      <c r="AB315" s="31">
        <v>25</v>
      </c>
      <c r="AC315" s="31" t="s">
        <v>329</v>
      </c>
      <c r="AD315" s="31">
        <v>27.84</v>
      </c>
      <c r="AE315" s="31" t="s">
        <v>1339</v>
      </c>
      <c r="AF315" s="31">
        <v>1.28</v>
      </c>
      <c r="AG315" s="31" t="s">
        <v>1363</v>
      </c>
      <c r="BH315" s="31">
        <v>62</v>
      </c>
      <c r="BI315" s="31">
        <v>50</v>
      </c>
      <c r="BJ315" s="31">
        <v>54</v>
      </c>
      <c r="BK315" s="31">
        <v>40</v>
      </c>
      <c r="BL315" s="31">
        <v>50.999999999999993</v>
      </c>
      <c r="BM315" s="31">
        <v>26</v>
      </c>
      <c r="BN315" s="31">
        <v>25</v>
      </c>
      <c r="BO315" s="31">
        <v>14</v>
      </c>
      <c r="BP315" s="31">
        <v>11</v>
      </c>
      <c r="BQ315" s="31">
        <v>6</v>
      </c>
      <c r="BR315" s="31">
        <v>3</v>
      </c>
    </row>
    <row r="316" spans="1:70" s="31" customFormat="1" ht="18" customHeight="1">
      <c r="A316" s="31" t="s">
        <v>333</v>
      </c>
      <c r="B316" s="31" t="s">
        <v>565</v>
      </c>
      <c r="D316" s="31">
        <v>-24.357700000000001</v>
      </c>
      <c r="E316" s="31">
        <v>132.93574720000001</v>
      </c>
      <c r="F316" s="55"/>
      <c r="G316" s="31">
        <v>21.97</v>
      </c>
      <c r="H316" s="31">
        <v>278.92</v>
      </c>
      <c r="V316" s="31" t="s">
        <v>644</v>
      </c>
      <c r="X316" s="31" t="s">
        <v>78</v>
      </c>
      <c r="AB316" s="31">
        <v>31</v>
      </c>
      <c r="AC316" s="31" t="s">
        <v>330</v>
      </c>
      <c r="AD316" s="31">
        <v>29.61</v>
      </c>
      <c r="AE316" s="31" t="s">
        <v>1339</v>
      </c>
      <c r="AF316" s="31">
        <v>5.76</v>
      </c>
      <c r="AG316" s="31" t="s">
        <v>1363</v>
      </c>
      <c r="BH316" s="31">
        <v>0</v>
      </c>
      <c r="BI316" s="31">
        <v>0</v>
      </c>
      <c r="BJ316" s="31">
        <v>0</v>
      </c>
      <c r="BK316" s="31">
        <v>0</v>
      </c>
      <c r="BL316" s="31">
        <v>0</v>
      </c>
      <c r="BM316" s="31">
        <v>0</v>
      </c>
      <c r="BN316" s="31">
        <v>0</v>
      </c>
      <c r="BO316" s="31">
        <v>0</v>
      </c>
      <c r="BP316" s="31">
        <v>0</v>
      </c>
      <c r="BQ316" s="31">
        <v>0</v>
      </c>
      <c r="BR316" s="31">
        <v>0</v>
      </c>
    </row>
    <row r="317" spans="1:70" s="31" customFormat="1" ht="18" customHeight="1">
      <c r="A317" s="31" t="s">
        <v>333</v>
      </c>
      <c r="B317" s="31" t="s">
        <v>566</v>
      </c>
      <c r="D317" s="31">
        <v>-24.630700000000001</v>
      </c>
      <c r="E317" s="31">
        <v>133.4521833</v>
      </c>
      <c r="G317" s="31">
        <v>21.85</v>
      </c>
      <c r="H317" s="31">
        <v>251.51</v>
      </c>
      <c r="V317" s="31" t="s">
        <v>644</v>
      </c>
      <c r="X317" s="31" t="s">
        <v>78</v>
      </c>
      <c r="AB317" s="31">
        <v>27</v>
      </c>
      <c r="AC317" s="31" t="s">
        <v>329</v>
      </c>
      <c r="AD317" s="31">
        <v>27.94</v>
      </c>
      <c r="AE317" s="31" t="s">
        <v>1339</v>
      </c>
      <c r="AF317" s="31">
        <v>1.08</v>
      </c>
      <c r="AG317" s="31" t="s">
        <v>1363</v>
      </c>
      <c r="BH317" s="31">
        <v>34</v>
      </c>
      <c r="BI317" s="31">
        <v>35</v>
      </c>
      <c r="BJ317" s="31">
        <v>38</v>
      </c>
      <c r="BK317" s="31">
        <v>30</v>
      </c>
      <c r="BL317" s="31">
        <v>26</v>
      </c>
      <c r="BM317" s="31">
        <v>19</v>
      </c>
      <c r="BN317" s="31">
        <v>15</v>
      </c>
      <c r="BO317" s="31">
        <v>10</v>
      </c>
      <c r="BP317" s="31">
        <v>8</v>
      </c>
      <c r="BQ317" s="31">
        <v>5</v>
      </c>
      <c r="BR317" s="31">
        <v>3</v>
      </c>
    </row>
    <row r="318" spans="1:70" s="31" customFormat="1" ht="18" customHeight="1">
      <c r="A318" s="31" t="s">
        <v>333</v>
      </c>
      <c r="B318" s="31" t="s">
        <v>567</v>
      </c>
      <c r="D318" s="31">
        <v>-18.905100000000001</v>
      </c>
      <c r="E318" s="31">
        <v>137.06926390000001</v>
      </c>
      <c r="G318" s="31">
        <v>25.73</v>
      </c>
      <c r="H318" s="31">
        <v>468.81</v>
      </c>
      <c r="V318" s="31" t="s">
        <v>645</v>
      </c>
      <c r="X318" s="31" t="s">
        <v>78</v>
      </c>
      <c r="AB318" s="31">
        <v>31</v>
      </c>
      <c r="AC318" s="31" t="s">
        <v>329</v>
      </c>
      <c r="AD318" s="31">
        <v>29.95</v>
      </c>
      <c r="AE318" s="31" t="s">
        <v>1339</v>
      </c>
      <c r="AF318" s="31">
        <v>3.57</v>
      </c>
      <c r="AG318" s="31" t="s">
        <v>1363</v>
      </c>
      <c r="BH318" s="31">
        <v>0</v>
      </c>
      <c r="BI318" s="31">
        <v>0</v>
      </c>
      <c r="BJ318" s="31">
        <v>1</v>
      </c>
      <c r="BK318" s="31">
        <v>0</v>
      </c>
      <c r="BL318" s="31">
        <v>1</v>
      </c>
      <c r="BM318" s="31">
        <v>0</v>
      </c>
      <c r="BN318" s="31">
        <v>1</v>
      </c>
      <c r="BO318" s="31">
        <v>0</v>
      </c>
      <c r="BP318" s="31">
        <v>1</v>
      </c>
      <c r="BQ318" s="31">
        <v>0</v>
      </c>
      <c r="BR318" s="31">
        <v>0</v>
      </c>
    </row>
    <row r="319" spans="1:70" s="31" customFormat="1" ht="18" customHeight="1">
      <c r="A319" s="31" t="s">
        <v>333</v>
      </c>
      <c r="B319" s="31" t="s">
        <v>568</v>
      </c>
      <c r="D319" s="31">
        <v>-18.785599999999999</v>
      </c>
      <c r="E319" s="31">
        <v>136.86533890000001</v>
      </c>
      <c r="G319" s="31">
        <v>25.47</v>
      </c>
      <c r="H319" s="31">
        <v>494.62</v>
      </c>
      <c r="V319" s="31" t="s">
        <v>645</v>
      </c>
      <c r="X319" s="31" t="s">
        <v>78</v>
      </c>
      <c r="AB319" s="31">
        <v>31</v>
      </c>
      <c r="AC319" s="31" t="s">
        <v>329</v>
      </c>
      <c r="AD319" s="31">
        <v>29.8</v>
      </c>
      <c r="AE319" s="31" t="s">
        <v>1339</v>
      </c>
      <c r="AF319" s="31">
        <v>3.64</v>
      </c>
      <c r="AG319" s="31" t="s">
        <v>1363</v>
      </c>
      <c r="BH319" s="31">
        <v>0</v>
      </c>
      <c r="BI319" s="31">
        <v>0</v>
      </c>
      <c r="BJ319" s="31">
        <v>0</v>
      </c>
      <c r="BK319" s="31">
        <v>0</v>
      </c>
      <c r="BL319" s="31">
        <v>1</v>
      </c>
      <c r="BM319" s="31">
        <v>0</v>
      </c>
      <c r="BN319" s="31">
        <v>1</v>
      </c>
      <c r="BO319" s="31">
        <v>0</v>
      </c>
      <c r="BP319" s="31">
        <v>0</v>
      </c>
      <c r="BQ319" s="31">
        <v>0</v>
      </c>
      <c r="BR319" s="31">
        <v>0</v>
      </c>
    </row>
    <row r="320" spans="1:70" s="31" customFormat="1" ht="18" customHeight="1">
      <c r="A320" s="31" t="s">
        <v>333</v>
      </c>
      <c r="B320" s="31" t="s">
        <v>569</v>
      </c>
      <c r="D320" s="31">
        <v>-17.895800000000001</v>
      </c>
      <c r="E320" s="31">
        <v>137.10060279999999</v>
      </c>
      <c r="G320" s="31">
        <v>25.92</v>
      </c>
      <c r="H320" s="31">
        <v>673.05</v>
      </c>
      <c r="V320" s="31" t="s">
        <v>645</v>
      </c>
      <c r="X320" s="31" t="s">
        <v>78</v>
      </c>
      <c r="AB320" s="31">
        <v>31</v>
      </c>
      <c r="AC320" s="31" t="s">
        <v>329</v>
      </c>
      <c r="AD320" s="31">
        <v>29.85</v>
      </c>
      <c r="AE320" s="31" t="s">
        <v>1339</v>
      </c>
      <c r="AF320" s="31">
        <v>6.11</v>
      </c>
      <c r="AG320" s="31" t="s">
        <v>1363</v>
      </c>
      <c r="BH320" s="31">
        <v>2</v>
      </c>
      <c r="BI320" s="31">
        <v>1</v>
      </c>
      <c r="BJ320" s="31">
        <v>3</v>
      </c>
      <c r="BK320" s="31">
        <v>1</v>
      </c>
      <c r="BL320" s="31">
        <v>7</v>
      </c>
      <c r="BM320" s="31">
        <v>1</v>
      </c>
      <c r="BN320" s="31">
        <v>7</v>
      </c>
      <c r="BO320" s="31">
        <v>1</v>
      </c>
      <c r="BP320" s="31">
        <v>4</v>
      </c>
      <c r="BQ320" s="31">
        <v>0</v>
      </c>
      <c r="BR320" s="31">
        <v>1</v>
      </c>
    </row>
    <row r="321" spans="1:70" s="31" customFormat="1" ht="18" customHeight="1">
      <c r="A321" s="31" t="s">
        <v>333</v>
      </c>
      <c r="B321" s="31" t="s">
        <v>570</v>
      </c>
      <c r="D321" s="31">
        <v>-17.354399999999998</v>
      </c>
      <c r="E321" s="31">
        <v>137.15796109999999</v>
      </c>
      <c r="G321" s="31">
        <v>25.71</v>
      </c>
      <c r="H321" s="31">
        <v>800.91</v>
      </c>
      <c r="V321" s="31" t="s">
        <v>645</v>
      </c>
      <c r="X321" s="31" t="s">
        <v>78</v>
      </c>
      <c r="AB321" s="31">
        <v>27</v>
      </c>
      <c r="AC321" s="31" t="s">
        <v>699</v>
      </c>
      <c r="AD321" s="31">
        <v>28.07</v>
      </c>
      <c r="AE321" s="31" t="s">
        <v>1339</v>
      </c>
      <c r="AF321" s="31">
        <v>3.37</v>
      </c>
      <c r="AG321" s="31" t="s">
        <v>1363</v>
      </c>
      <c r="BH321" s="31">
        <v>6</v>
      </c>
      <c r="BI321" s="31">
        <v>4</v>
      </c>
      <c r="BJ321" s="31">
        <v>12</v>
      </c>
      <c r="BK321" s="31">
        <v>3</v>
      </c>
      <c r="BL321" s="31">
        <v>11</v>
      </c>
      <c r="BM321" s="31">
        <v>1</v>
      </c>
      <c r="BN321" s="31">
        <v>4</v>
      </c>
      <c r="BO321" s="31">
        <v>1</v>
      </c>
      <c r="BP321" s="31">
        <v>2</v>
      </c>
      <c r="BQ321" s="31">
        <v>1</v>
      </c>
      <c r="BR321" s="31">
        <v>0</v>
      </c>
    </row>
    <row r="322" spans="1:70" s="31" customFormat="1" ht="18" customHeight="1">
      <c r="A322" s="31" t="s">
        <v>333</v>
      </c>
      <c r="B322" s="31" t="s">
        <v>571</v>
      </c>
      <c r="D322" s="31">
        <v>-14.125400000000001</v>
      </c>
      <c r="E322" s="31">
        <v>134.3866778</v>
      </c>
      <c r="G322" s="31">
        <v>27.14</v>
      </c>
      <c r="H322" s="31">
        <v>988.65</v>
      </c>
      <c r="V322" s="31" t="s">
        <v>645</v>
      </c>
      <c r="X322" s="31" t="s">
        <v>78</v>
      </c>
      <c r="AB322" s="31">
        <v>27</v>
      </c>
      <c r="AC322" s="31" t="s">
        <v>329</v>
      </c>
      <c r="AD322" s="31">
        <v>29.34</v>
      </c>
      <c r="AE322" s="31" t="s">
        <v>1339</v>
      </c>
      <c r="AF322" s="31">
        <v>2.2400000000000002</v>
      </c>
      <c r="AG322" s="31" t="s">
        <v>1363</v>
      </c>
      <c r="BH322" s="31">
        <v>0</v>
      </c>
      <c r="BI322" s="31">
        <v>0</v>
      </c>
      <c r="BJ322" s="31">
        <v>0</v>
      </c>
      <c r="BK322" s="31">
        <v>0</v>
      </c>
      <c r="BL322" s="31">
        <v>0</v>
      </c>
      <c r="BM322" s="31">
        <v>0</v>
      </c>
      <c r="BN322" s="31">
        <v>0</v>
      </c>
      <c r="BO322" s="31">
        <v>0</v>
      </c>
      <c r="BP322" s="31">
        <v>0</v>
      </c>
      <c r="BQ322" s="31">
        <v>0</v>
      </c>
      <c r="BR322" s="31">
        <v>0</v>
      </c>
    </row>
    <row r="323" spans="1:70" s="31" customFormat="1" ht="18" customHeight="1">
      <c r="A323" s="31" t="s">
        <v>333</v>
      </c>
      <c r="B323" s="31" t="s">
        <v>572</v>
      </c>
      <c r="D323" s="31">
        <v>-14.673299999999999</v>
      </c>
      <c r="E323" s="31">
        <v>133.844775</v>
      </c>
      <c r="G323" s="31">
        <v>27.44</v>
      </c>
      <c r="H323" s="31">
        <v>923.53</v>
      </c>
      <c r="V323" s="31" t="s">
        <v>645</v>
      </c>
      <c r="X323" s="31" t="s">
        <v>78</v>
      </c>
      <c r="AB323" s="31">
        <v>29</v>
      </c>
      <c r="AC323" s="31" t="s">
        <v>329</v>
      </c>
      <c r="AD323" s="31">
        <v>29.37</v>
      </c>
      <c r="AE323" s="31" t="s">
        <v>1339</v>
      </c>
      <c r="AF323" s="31">
        <v>4.54</v>
      </c>
      <c r="AG323" s="31" t="s">
        <v>1363</v>
      </c>
      <c r="BH323" s="31">
        <v>2</v>
      </c>
      <c r="BI323" s="31">
        <v>1</v>
      </c>
      <c r="BJ323" s="31">
        <v>4</v>
      </c>
      <c r="BK323" s="31">
        <v>1</v>
      </c>
      <c r="BL323" s="31">
        <v>5</v>
      </c>
      <c r="BM323" s="31">
        <v>1</v>
      </c>
      <c r="BN323" s="31">
        <v>4</v>
      </c>
      <c r="BO323" s="31">
        <v>1</v>
      </c>
      <c r="BP323" s="31">
        <v>2</v>
      </c>
      <c r="BQ323" s="31">
        <v>0</v>
      </c>
      <c r="BR323" s="31">
        <v>1</v>
      </c>
    </row>
    <row r="324" spans="1:70" s="31" customFormat="1" ht="18" customHeight="1">
      <c r="A324" s="31" t="s">
        <v>333</v>
      </c>
      <c r="B324" s="31" t="s">
        <v>573</v>
      </c>
      <c r="D324" s="31">
        <v>-26.277699999999999</v>
      </c>
      <c r="E324" s="31">
        <v>134.9992</v>
      </c>
      <c r="G324" s="31">
        <v>22.21</v>
      </c>
      <c r="H324" s="31">
        <v>209.25</v>
      </c>
      <c r="V324" s="31" t="s">
        <v>646</v>
      </c>
      <c r="X324" s="31" t="s">
        <v>78</v>
      </c>
      <c r="AB324" s="31">
        <v>25</v>
      </c>
      <c r="AC324" s="31" t="s">
        <v>329</v>
      </c>
      <c r="AD324" s="31">
        <v>27.41</v>
      </c>
      <c r="AE324" s="31" t="s">
        <v>1339</v>
      </c>
      <c r="AF324" s="31">
        <v>1.4</v>
      </c>
      <c r="AG324" s="31" t="s">
        <v>1363</v>
      </c>
      <c r="BH324" s="31">
        <v>29</v>
      </c>
      <c r="BI324" s="31">
        <v>22</v>
      </c>
      <c r="BJ324" s="31">
        <v>23</v>
      </c>
      <c r="BK324" s="31">
        <v>14</v>
      </c>
      <c r="BL324" s="31">
        <v>13</v>
      </c>
      <c r="BM324" s="31">
        <v>7</v>
      </c>
      <c r="BN324" s="31">
        <v>9</v>
      </c>
      <c r="BO324" s="31">
        <v>3</v>
      </c>
      <c r="BP324" s="31">
        <v>4</v>
      </c>
      <c r="BQ324" s="31">
        <v>1</v>
      </c>
      <c r="BR324" s="31">
        <v>1</v>
      </c>
    </row>
    <row r="325" spans="1:70" s="31" customFormat="1" ht="18" customHeight="1">
      <c r="A325" s="31" t="s">
        <v>333</v>
      </c>
      <c r="B325" s="31" t="s">
        <v>574</v>
      </c>
      <c r="D325" s="31">
        <v>-26.087700000000002</v>
      </c>
      <c r="E325" s="31">
        <v>135.45220190000001</v>
      </c>
      <c r="G325" s="31">
        <v>22.6</v>
      </c>
      <c r="H325" s="31">
        <v>194.65</v>
      </c>
      <c r="V325" s="31" t="s">
        <v>646</v>
      </c>
      <c r="X325" s="31" t="s">
        <v>78</v>
      </c>
      <c r="AB325" s="31">
        <v>27</v>
      </c>
      <c r="AC325" s="31" t="s">
        <v>329</v>
      </c>
      <c r="AD325" s="31">
        <v>28.24</v>
      </c>
      <c r="AE325" s="31" t="s">
        <v>1339</v>
      </c>
      <c r="AF325" s="31">
        <v>1.17</v>
      </c>
      <c r="AG325" s="31" t="s">
        <v>1363</v>
      </c>
      <c r="BH325" s="31">
        <v>0</v>
      </c>
      <c r="BI325" s="31">
        <v>0</v>
      </c>
      <c r="BJ325" s="31">
        <v>0</v>
      </c>
      <c r="BK325" s="31">
        <v>0</v>
      </c>
      <c r="BL325" s="31">
        <v>0</v>
      </c>
      <c r="BM325" s="31">
        <v>0</v>
      </c>
      <c r="BN325" s="31">
        <v>0</v>
      </c>
      <c r="BO325" s="31">
        <v>0</v>
      </c>
      <c r="BP325" s="31">
        <v>0</v>
      </c>
      <c r="BQ325" s="31">
        <v>0</v>
      </c>
      <c r="BR325" s="31">
        <v>0</v>
      </c>
    </row>
    <row r="326" spans="1:70" s="31" customFormat="1" ht="18" customHeight="1">
      <c r="A326" s="31" t="s">
        <v>333</v>
      </c>
      <c r="B326" s="31" t="s">
        <v>575</v>
      </c>
      <c r="D326" s="31">
        <v>-31.315000000000001</v>
      </c>
      <c r="E326" s="31">
        <v>138.5663667</v>
      </c>
      <c r="G326" s="31">
        <v>17.850000000000001</v>
      </c>
      <c r="H326" s="31">
        <v>306.95</v>
      </c>
      <c r="V326" s="31" t="s">
        <v>647</v>
      </c>
      <c r="X326" s="31" t="s">
        <v>78</v>
      </c>
      <c r="AB326" s="31">
        <v>27</v>
      </c>
      <c r="AC326" s="31" t="s">
        <v>699</v>
      </c>
      <c r="AD326" s="31">
        <v>28.21</v>
      </c>
      <c r="AE326" s="31" t="s">
        <v>1339</v>
      </c>
      <c r="AF326" s="31">
        <v>2.09</v>
      </c>
      <c r="AG326" s="31" t="s">
        <v>1363</v>
      </c>
      <c r="BH326" s="31">
        <v>28</v>
      </c>
      <c r="BI326" s="31">
        <v>20</v>
      </c>
      <c r="BJ326" s="31">
        <v>29</v>
      </c>
      <c r="BK326" s="31">
        <v>15</v>
      </c>
      <c r="BL326" s="31">
        <v>25</v>
      </c>
      <c r="BM326" s="31">
        <v>8</v>
      </c>
      <c r="BN326" s="31">
        <v>23</v>
      </c>
      <c r="BO326" s="31">
        <v>4</v>
      </c>
      <c r="BP326" s="31">
        <v>8</v>
      </c>
      <c r="BQ326" s="31">
        <v>1</v>
      </c>
      <c r="BR326" s="31">
        <v>0</v>
      </c>
    </row>
    <row r="327" spans="1:70" s="31" customFormat="1" ht="18" customHeight="1">
      <c r="A327" s="31" t="s">
        <v>333</v>
      </c>
      <c r="B327" s="31" t="s">
        <v>576</v>
      </c>
      <c r="D327" s="31">
        <v>-32.320500000000003</v>
      </c>
      <c r="E327" s="31">
        <v>137.9543899</v>
      </c>
      <c r="G327" s="31">
        <v>15.92</v>
      </c>
      <c r="H327" s="31">
        <v>446.71</v>
      </c>
      <c r="V327" s="31" t="s">
        <v>647</v>
      </c>
      <c r="X327" s="31" t="s">
        <v>78</v>
      </c>
      <c r="AB327" s="31">
        <v>31</v>
      </c>
      <c r="AC327" s="31" t="s">
        <v>329</v>
      </c>
      <c r="AD327" s="31">
        <v>28.5</v>
      </c>
      <c r="AE327" s="31" t="s">
        <v>1339</v>
      </c>
      <c r="AF327" s="31">
        <v>1.85</v>
      </c>
      <c r="AG327" s="31" t="s">
        <v>1363</v>
      </c>
      <c r="BH327" s="31">
        <v>19</v>
      </c>
      <c r="BI327" s="31">
        <v>16</v>
      </c>
      <c r="BJ327" s="31">
        <v>16</v>
      </c>
      <c r="BK327" s="31">
        <v>11</v>
      </c>
      <c r="BL327" s="31">
        <v>15</v>
      </c>
      <c r="BM327" s="31">
        <v>6</v>
      </c>
      <c r="BN327" s="31">
        <v>21</v>
      </c>
      <c r="BO327" s="31">
        <v>3</v>
      </c>
      <c r="BP327" s="31">
        <v>5</v>
      </c>
      <c r="BQ327" s="31">
        <v>1</v>
      </c>
      <c r="BR327" s="31">
        <v>1</v>
      </c>
    </row>
    <row r="328" spans="1:70" s="31" customFormat="1" ht="18" customHeight="1">
      <c r="A328" s="31" t="s">
        <v>333</v>
      </c>
      <c r="B328" s="31" t="s">
        <v>577</v>
      </c>
      <c r="D328" s="31">
        <v>-32.828099999999999</v>
      </c>
      <c r="E328" s="31">
        <v>138.03267020000001</v>
      </c>
      <c r="G328" s="31">
        <v>17.59</v>
      </c>
      <c r="H328" s="31">
        <v>402.76</v>
      </c>
      <c r="V328" s="31" t="s">
        <v>647</v>
      </c>
      <c r="X328" s="31" t="s">
        <v>78</v>
      </c>
      <c r="AB328" s="31">
        <v>29</v>
      </c>
      <c r="AC328" s="31" t="s">
        <v>329</v>
      </c>
      <c r="AD328" s="31">
        <v>28.21</v>
      </c>
      <c r="AE328" s="31" t="s">
        <v>1339</v>
      </c>
      <c r="AF328" s="31">
        <v>1.91</v>
      </c>
      <c r="AG328" s="31" t="s">
        <v>1363</v>
      </c>
      <c r="BH328" s="31">
        <v>23</v>
      </c>
      <c r="BI328" s="31">
        <v>18</v>
      </c>
      <c r="BJ328" s="31">
        <v>24</v>
      </c>
      <c r="BK328" s="31">
        <v>13</v>
      </c>
      <c r="BL328" s="31">
        <v>24</v>
      </c>
      <c r="BM328" s="31">
        <v>8</v>
      </c>
      <c r="BN328" s="31">
        <v>19</v>
      </c>
      <c r="BO328" s="31">
        <v>4</v>
      </c>
      <c r="BP328" s="31">
        <v>5</v>
      </c>
      <c r="BQ328" s="31">
        <v>1</v>
      </c>
      <c r="BR328" s="31">
        <v>1</v>
      </c>
    </row>
    <row r="329" spans="1:70" s="31" customFormat="1" ht="18" customHeight="1">
      <c r="A329" s="31" t="s">
        <v>333</v>
      </c>
      <c r="B329" s="31" t="s">
        <v>578</v>
      </c>
      <c r="D329" s="31">
        <v>-34.880299999999998</v>
      </c>
      <c r="E329" s="31">
        <v>138.70826030000001</v>
      </c>
      <c r="G329" s="31">
        <v>15.35</v>
      </c>
      <c r="H329" s="31">
        <v>722.62</v>
      </c>
      <c r="V329" s="31" t="s">
        <v>647</v>
      </c>
      <c r="X329" s="31" t="s">
        <v>78</v>
      </c>
      <c r="AB329" s="31">
        <v>31</v>
      </c>
      <c r="AC329" s="31" t="s">
        <v>330</v>
      </c>
      <c r="AD329" s="31">
        <v>28.21</v>
      </c>
      <c r="AE329" s="31" t="s">
        <v>1339</v>
      </c>
      <c r="AF329" s="31">
        <v>1.81</v>
      </c>
      <c r="AG329" s="31" t="s">
        <v>1363</v>
      </c>
      <c r="BH329" s="31">
        <v>0</v>
      </c>
      <c r="BI329" s="31">
        <v>0</v>
      </c>
      <c r="BJ329" s="31">
        <v>0</v>
      </c>
      <c r="BK329" s="31">
        <v>0</v>
      </c>
      <c r="BL329" s="31">
        <v>0</v>
      </c>
      <c r="BM329" s="31">
        <v>0</v>
      </c>
      <c r="BN329" s="31">
        <v>0</v>
      </c>
      <c r="BO329" s="31">
        <v>0</v>
      </c>
      <c r="BP329" s="31">
        <v>0</v>
      </c>
      <c r="BQ329" s="31">
        <v>0</v>
      </c>
      <c r="BR329" s="31">
        <v>0</v>
      </c>
    </row>
    <row r="330" spans="1:70" s="31" customFormat="1" ht="18" customHeight="1">
      <c r="A330" s="31" t="s">
        <v>333</v>
      </c>
      <c r="B330" s="31" t="s">
        <v>579</v>
      </c>
      <c r="D330" s="31">
        <v>-34.0047</v>
      </c>
      <c r="E330" s="31">
        <v>138.9593701</v>
      </c>
      <c r="G330" s="31">
        <v>14.14</v>
      </c>
      <c r="H330" s="31">
        <v>533.39</v>
      </c>
      <c r="V330" s="31" t="s">
        <v>647</v>
      </c>
      <c r="X330" s="31" t="s">
        <v>78</v>
      </c>
      <c r="AB330" s="31">
        <v>31</v>
      </c>
      <c r="AC330" s="31" t="s">
        <v>329</v>
      </c>
      <c r="AD330" s="31">
        <v>28.99</v>
      </c>
      <c r="AE330" s="31" t="s">
        <v>1339</v>
      </c>
      <c r="AF330" s="31">
        <v>2.5</v>
      </c>
      <c r="AG330" s="31" t="s">
        <v>1363</v>
      </c>
      <c r="BH330" s="31">
        <v>1</v>
      </c>
      <c r="BI330" s="31">
        <v>1</v>
      </c>
      <c r="BJ330" s="31">
        <v>1</v>
      </c>
      <c r="BK330" s="31">
        <v>0</v>
      </c>
      <c r="BL330" s="31">
        <v>1</v>
      </c>
      <c r="BM330" s="31">
        <v>0</v>
      </c>
      <c r="BN330" s="31">
        <v>1</v>
      </c>
      <c r="BO330" s="31">
        <v>0</v>
      </c>
      <c r="BP330" s="31">
        <v>0</v>
      </c>
      <c r="BQ330" s="31">
        <v>0</v>
      </c>
      <c r="BR330" s="31">
        <v>0</v>
      </c>
    </row>
    <row r="331" spans="1:70" s="31" customFormat="1" ht="18" customHeight="1">
      <c r="A331" s="31" t="s">
        <v>333</v>
      </c>
      <c r="B331" s="31" t="s">
        <v>580</v>
      </c>
      <c r="D331" s="31">
        <v>-34.933</v>
      </c>
      <c r="E331" s="31">
        <v>138.7269537</v>
      </c>
      <c r="G331" s="31">
        <v>14.03</v>
      </c>
      <c r="H331" s="31">
        <v>933.83</v>
      </c>
      <c r="V331" s="31" t="s">
        <v>647</v>
      </c>
      <c r="X331" s="31" t="s">
        <v>78</v>
      </c>
      <c r="AB331" s="31">
        <v>29</v>
      </c>
      <c r="AC331" s="31" t="s">
        <v>330</v>
      </c>
      <c r="AD331" s="31">
        <v>27.84</v>
      </c>
      <c r="AE331" s="31" t="s">
        <v>1339</v>
      </c>
      <c r="AF331" s="31">
        <v>4.9400000000000004</v>
      </c>
      <c r="AG331" s="31" t="s">
        <v>1363</v>
      </c>
      <c r="BH331" s="31">
        <v>1</v>
      </c>
      <c r="BI331" s="31">
        <v>0</v>
      </c>
      <c r="BJ331" s="31">
        <v>2</v>
      </c>
      <c r="BK331" s="31">
        <v>0</v>
      </c>
      <c r="BL331" s="31">
        <v>2</v>
      </c>
      <c r="BM331" s="31">
        <v>0</v>
      </c>
      <c r="BN331" s="31">
        <v>0</v>
      </c>
      <c r="BO331" s="31">
        <v>0</v>
      </c>
      <c r="BP331" s="31">
        <v>0</v>
      </c>
      <c r="BQ331" s="31">
        <v>0</v>
      </c>
      <c r="BR331" s="31">
        <v>0</v>
      </c>
    </row>
    <row r="332" spans="1:70" s="31" customFormat="1" ht="18" customHeight="1">
      <c r="A332" s="31" t="s">
        <v>333</v>
      </c>
      <c r="B332" s="31" t="s">
        <v>581</v>
      </c>
      <c r="D332" s="31">
        <v>-35.607799999999997</v>
      </c>
      <c r="E332" s="31">
        <v>138.26127500000001</v>
      </c>
      <c r="G332" s="31">
        <v>14.55</v>
      </c>
      <c r="H332" s="31">
        <v>753.76</v>
      </c>
      <c r="V332" s="31" t="s">
        <v>648</v>
      </c>
      <c r="X332" s="31" t="s">
        <v>78</v>
      </c>
      <c r="AB332" s="31">
        <v>29</v>
      </c>
      <c r="AC332" s="31" t="s">
        <v>329</v>
      </c>
      <c r="AD332" s="31">
        <v>28.58</v>
      </c>
      <c r="AE332" s="31" t="s">
        <v>1339</v>
      </c>
      <c r="AF332" s="31">
        <v>6.41</v>
      </c>
      <c r="AG332" s="31" t="s">
        <v>1363</v>
      </c>
      <c r="BH332" s="31">
        <v>27</v>
      </c>
      <c r="BI332" s="31">
        <v>15</v>
      </c>
      <c r="BJ332" s="31">
        <v>92</v>
      </c>
      <c r="BK332" s="31">
        <v>15</v>
      </c>
      <c r="BL332" s="31">
        <v>117</v>
      </c>
      <c r="BM332" s="31">
        <v>7</v>
      </c>
      <c r="BN332" s="31">
        <v>37</v>
      </c>
      <c r="BO332" s="31">
        <v>7</v>
      </c>
      <c r="BP332" s="31">
        <v>19</v>
      </c>
      <c r="BQ332" s="31">
        <v>0</v>
      </c>
      <c r="BR332" s="31">
        <v>3</v>
      </c>
    </row>
    <row r="333" spans="1:70" s="31" customFormat="1" ht="18" customHeight="1">
      <c r="A333" s="31" t="s">
        <v>333</v>
      </c>
      <c r="B333" s="31" t="s">
        <v>582</v>
      </c>
      <c r="D333" s="31">
        <v>-35.271599999999999</v>
      </c>
      <c r="E333" s="31">
        <v>138.69017500000001</v>
      </c>
      <c r="G333" s="31">
        <v>14.44</v>
      </c>
      <c r="H333" s="31">
        <v>823.48</v>
      </c>
      <c r="V333" s="31" t="s">
        <v>648</v>
      </c>
      <c r="X333" s="31" t="s">
        <v>78</v>
      </c>
      <c r="AB333" s="31">
        <v>29</v>
      </c>
      <c r="AC333" s="31" t="s">
        <v>329</v>
      </c>
      <c r="AD333" s="31">
        <v>28.1</v>
      </c>
      <c r="AE333" s="31" t="s">
        <v>1339</v>
      </c>
      <c r="AF333" s="31">
        <v>3.31</v>
      </c>
      <c r="AG333" s="31" t="s">
        <v>1363</v>
      </c>
      <c r="BH333" s="31">
        <v>1</v>
      </c>
      <c r="BI333" s="31">
        <v>1</v>
      </c>
      <c r="BJ333" s="31">
        <v>2</v>
      </c>
      <c r="BK333" s="31">
        <v>1</v>
      </c>
      <c r="BL333" s="31">
        <v>2</v>
      </c>
      <c r="BM333" s="31">
        <v>0</v>
      </c>
      <c r="BN333" s="31">
        <v>0</v>
      </c>
      <c r="BO333" s="31">
        <v>0</v>
      </c>
      <c r="BP333" s="31">
        <v>0</v>
      </c>
      <c r="BQ333" s="31">
        <v>0</v>
      </c>
      <c r="BR333" s="31">
        <v>0</v>
      </c>
    </row>
    <row r="334" spans="1:70" s="31" customFormat="1" ht="18" customHeight="1">
      <c r="A334" s="31" t="s">
        <v>333</v>
      </c>
      <c r="B334" s="31" t="s">
        <v>583</v>
      </c>
      <c r="D334" s="31">
        <v>-22.289400000000001</v>
      </c>
      <c r="E334" s="31">
        <v>133.61642219999999</v>
      </c>
      <c r="G334" s="31">
        <v>22.74</v>
      </c>
      <c r="H334" s="31">
        <v>341.05</v>
      </c>
      <c r="M334" s="31" t="s">
        <v>411</v>
      </c>
      <c r="V334" s="31" t="s">
        <v>642</v>
      </c>
      <c r="W334" s="31" t="s">
        <v>649</v>
      </c>
      <c r="X334" s="31" t="s">
        <v>1329</v>
      </c>
      <c r="AB334" s="31">
        <v>33</v>
      </c>
      <c r="AC334" s="31" t="s">
        <v>329</v>
      </c>
      <c r="AD334" s="31">
        <v>30.38</v>
      </c>
      <c r="AE334" s="31" t="s">
        <v>1339</v>
      </c>
      <c r="AF334" s="31">
        <v>3.56</v>
      </c>
      <c r="AG334" s="31" t="s">
        <v>1363</v>
      </c>
      <c r="BH334" s="31">
        <v>33</v>
      </c>
      <c r="BI334" s="31">
        <v>38</v>
      </c>
      <c r="BJ334" s="31">
        <v>45</v>
      </c>
      <c r="BK334" s="31">
        <v>24</v>
      </c>
      <c r="BL334" s="31">
        <v>41</v>
      </c>
      <c r="BM334" s="31">
        <v>7</v>
      </c>
      <c r="BN334" s="31">
        <v>60</v>
      </c>
      <c r="BO334" s="31">
        <v>5</v>
      </c>
      <c r="BP334" s="31">
        <v>116</v>
      </c>
      <c r="BQ334" s="31">
        <v>5</v>
      </c>
      <c r="BR334" s="31">
        <v>10</v>
      </c>
    </row>
    <row r="335" spans="1:70" s="31" customFormat="1" ht="18" customHeight="1">
      <c r="A335" s="31" t="s">
        <v>333</v>
      </c>
      <c r="B335" s="31" t="s">
        <v>584</v>
      </c>
      <c r="D335" s="31">
        <v>-22.289400000000001</v>
      </c>
      <c r="E335" s="31">
        <v>133.61642219999999</v>
      </c>
      <c r="G335" s="31">
        <v>22.74</v>
      </c>
      <c r="H335" s="31">
        <v>341.05</v>
      </c>
      <c r="M335" s="31" t="s">
        <v>411</v>
      </c>
      <c r="V335" s="31" t="s">
        <v>642</v>
      </c>
      <c r="W335" s="31" t="s">
        <v>650</v>
      </c>
      <c r="X335" s="31" t="s">
        <v>1329</v>
      </c>
      <c r="AB335" s="31">
        <v>33</v>
      </c>
      <c r="AC335" s="31" t="s">
        <v>329</v>
      </c>
      <c r="AD335" s="31">
        <v>32.35</v>
      </c>
      <c r="AE335" s="31" t="s">
        <v>1339</v>
      </c>
      <c r="AF335" s="31">
        <v>37.090000000000003</v>
      </c>
      <c r="AG335" s="31" t="s">
        <v>1363</v>
      </c>
      <c r="BH335" s="31">
        <v>3</v>
      </c>
      <c r="BI335" s="31">
        <v>0</v>
      </c>
      <c r="BJ335" s="31">
        <v>5</v>
      </c>
      <c r="BK335" s="31">
        <v>0</v>
      </c>
      <c r="BL335" s="31">
        <v>33</v>
      </c>
      <c r="BM335" s="31">
        <v>4</v>
      </c>
      <c r="BN335" s="31">
        <v>411.99999999999994</v>
      </c>
      <c r="BO335" s="31">
        <v>21</v>
      </c>
      <c r="BP335" s="31">
        <v>758</v>
      </c>
      <c r="BQ335" s="31">
        <v>10</v>
      </c>
      <c r="BR335" s="31">
        <v>83</v>
      </c>
    </row>
    <row r="336" spans="1:70" s="31" customFormat="1" ht="18" customHeight="1">
      <c r="A336" s="31" t="s">
        <v>333</v>
      </c>
      <c r="B336" s="31" t="s">
        <v>585</v>
      </c>
      <c r="D336" s="31">
        <v>-22.289400000000001</v>
      </c>
      <c r="E336" s="31">
        <v>133.61642219999999</v>
      </c>
      <c r="G336" s="31">
        <v>22.74</v>
      </c>
      <c r="H336" s="31">
        <v>341.05</v>
      </c>
      <c r="M336" s="31" t="s">
        <v>411</v>
      </c>
      <c r="V336" s="31" t="s">
        <v>642</v>
      </c>
      <c r="W336" s="31" t="s">
        <v>651</v>
      </c>
      <c r="X336" s="31" t="s">
        <v>1329</v>
      </c>
      <c r="AB336" s="31">
        <v>33</v>
      </c>
      <c r="AC336" s="31" t="s">
        <v>329</v>
      </c>
      <c r="AD336" s="31">
        <v>32.06</v>
      </c>
      <c r="AE336" s="31" t="s">
        <v>1339</v>
      </c>
      <c r="AF336" s="31">
        <v>13.61</v>
      </c>
      <c r="AG336" s="31" t="s">
        <v>1363</v>
      </c>
      <c r="BH336" s="31">
        <v>29</v>
      </c>
      <c r="BI336" s="31">
        <v>37</v>
      </c>
      <c r="BJ336" s="31">
        <v>123</v>
      </c>
      <c r="BK336" s="31">
        <v>50.999999999999993</v>
      </c>
      <c r="BL336" s="31">
        <v>270</v>
      </c>
      <c r="BM336" s="31">
        <v>96</v>
      </c>
      <c r="BN336" s="31">
        <v>4261.9999999999991</v>
      </c>
      <c r="BO336" s="31">
        <v>473.99999999999994</v>
      </c>
      <c r="BP336" s="31">
        <v>6232.9999999999991</v>
      </c>
      <c r="BQ336" s="31">
        <v>148</v>
      </c>
      <c r="BR336" s="31">
        <v>122</v>
      </c>
    </row>
    <row r="337" spans="1:70" s="31" customFormat="1" ht="18" customHeight="1">
      <c r="A337" s="31" t="s">
        <v>333</v>
      </c>
      <c r="B337" s="31" t="s">
        <v>586</v>
      </c>
      <c r="D337" s="31">
        <v>-13.1579</v>
      </c>
      <c r="E337" s="31">
        <v>130.77791110000001</v>
      </c>
      <c r="G337" s="31">
        <v>26.53</v>
      </c>
      <c r="H337" s="31">
        <v>1642.88</v>
      </c>
      <c r="M337" s="31" t="s">
        <v>411</v>
      </c>
      <c r="V337" s="31" t="s">
        <v>643</v>
      </c>
      <c r="W337" s="31" t="s">
        <v>652</v>
      </c>
      <c r="X337" s="31" t="s">
        <v>1329</v>
      </c>
      <c r="AB337" s="31">
        <v>33</v>
      </c>
      <c r="AC337" s="31" t="s">
        <v>329</v>
      </c>
      <c r="AD337" s="31">
        <v>31.84</v>
      </c>
      <c r="AE337" s="31" t="s">
        <v>1339</v>
      </c>
      <c r="AF337" s="31">
        <v>5.99</v>
      </c>
      <c r="AG337" s="31" t="s">
        <v>1363</v>
      </c>
      <c r="BH337" s="31">
        <v>3</v>
      </c>
      <c r="BI337" s="31">
        <v>3</v>
      </c>
      <c r="BJ337" s="31">
        <v>4</v>
      </c>
      <c r="BK337" s="31">
        <v>2</v>
      </c>
      <c r="BL337" s="31">
        <v>4</v>
      </c>
      <c r="BM337" s="31">
        <v>3</v>
      </c>
      <c r="BN337" s="31">
        <v>23</v>
      </c>
      <c r="BO337" s="31">
        <v>3</v>
      </c>
      <c r="BP337" s="31">
        <v>33</v>
      </c>
      <c r="BQ337" s="31">
        <v>0</v>
      </c>
      <c r="BR337" s="31">
        <v>10</v>
      </c>
    </row>
    <row r="338" spans="1:70" s="31" customFormat="1" ht="18" customHeight="1">
      <c r="A338" s="31" t="s">
        <v>333</v>
      </c>
      <c r="B338" s="31" t="s">
        <v>587</v>
      </c>
      <c r="D338" s="31">
        <v>-13.1579</v>
      </c>
      <c r="E338" s="31">
        <v>130.77791110000001</v>
      </c>
      <c r="G338" s="31">
        <v>26.53</v>
      </c>
      <c r="H338" s="31">
        <v>1642.88</v>
      </c>
      <c r="M338" s="31" t="s">
        <v>411</v>
      </c>
      <c r="V338" s="31" t="s">
        <v>643</v>
      </c>
      <c r="W338" s="31" t="s">
        <v>653</v>
      </c>
      <c r="X338" s="31" t="s">
        <v>1329</v>
      </c>
      <c r="AB338" s="31">
        <v>29</v>
      </c>
      <c r="AC338" s="31" t="s">
        <v>329</v>
      </c>
      <c r="AD338" s="31">
        <v>30.28</v>
      </c>
      <c r="AE338" s="31" t="s">
        <v>1339</v>
      </c>
      <c r="AF338" s="31">
        <v>2.37</v>
      </c>
      <c r="AG338" s="31" t="s">
        <v>1363</v>
      </c>
      <c r="BH338" s="31">
        <v>21</v>
      </c>
      <c r="BI338" s="31">
        <v>23</v>
      </c>
      <c r="BJ338" s="31">
        <v>33</v>
      </c>
      <c r="BK338" s="31">
        <v>29</v>
      </c>
      <c r="BL338" s="31">
        <v>132</v>
      </c>
      <c r="BM338" s="31">
        <v>29</v>
      </c>
      <c r="BN338" s="31">
        <v>60</v>
      </c>
      <c r="BO338" s="31">
        <v>28</v>
      </c>
      <c r="BP338" s="31">
        <v>73</v>
      </c>
      <c r="BQ338" s="31">
        <v>28</v>
      </c>
      <c r="BR338" s="31">
        <v>31</v>
      </c>
    </row>
    <row r="339" spans="1:70" s="31" customFormat="1" ht="18" customHeight="1">
      <c r="A339" s="31" t="s">
        <v>333</v>
      </c>
      <c r="B339" s="31" t="s">
        <v>588</v>
      </c>
      <c r="D339" s="31">
        <v>-13.1579</v>
      </c>
      <c r="E339" s="31">
        <v>130.77791110000001</v>
      </c>
      <c r="G339" s="31">
        <v>26.53</v>
      </c>
      <c r="H339" s="31">
        <v>1642.88</v>
      </c>
      <c r="M339" s="31" t="s">
        <v>411</v>
      </c>
      <c r="V339" s="31" t="s">
        <v>643</v>
      </c>
      <c r="W339" s="31" t="s">
        <v>654</v>
      </c>
      <c r="X339" s="31" t="s">
        <v>1329</v>
      </c>
      <c r="AB339" s="31">
        <v>29</v>
      </c>
      <c r="AC339" s="31" t="s">
        <v>329</v>
      </c>
      <c r="AD339" s="31">
        <v>29.93</v>
      </c>
      <c r="AE339" s="31" t="s">
        <v>1339</v>
      </c>
      <c r="AF339" s="31">
        <v>1.48</v>
      </c>
      <c r="AG339" s="31" t="s">
        <v>1363</v>
      </c>
      <c r="BH339" s="31">
        <v>27</v>
      </c>
      <c r="BI339" s="31">
        <v>25</v>
      </c>
      <c r="BJ339" s="31">
        <v>37</v>
      </c>
      <c r="BK339" s="31">
        <v>33</v>
      </c>
      <c r="BL339" s="31">
        <v>64</v>
      </c>
      <c r="BM339" s="31">
        <v>30</v>
      </c>
      <c r="BN339" s="31">
        <v>50.999999999999993</v>
      </c>
      <c r="BO339" s="31">
        <v>28</v>
      </c>
      <c r="BP339" s="31">
        <v>33</v>
      </c>
      <c r="BQ339" s="31">
        <v>27</v>
      </c>
      <c r="BR339" s="31">
        <v>29</v>
      </c>
    </row>
    <row r="340" spans="1:70" s="31" customFormat="1" ht="18" customHeight="1">
      <c r="A340" s="31" t="s">
        <v>333</v>
      </c>
      <c r="B340" s="31" t="s">
        <v>589</v>
      </c>
      <c r="D340" s="31">
        <v>-24.357700000000001</v>
      </c>
      <c r="E340" s="31">
        <v>132.93574720000001</v>
      </c>
      <c r="F340" s="55"/>
      <c r="G340" s="31">
        <v>21.97</v>
      </c>
      <c r="H340" s="31">
        <v>278.92</v>
      </c>
      <c r="M340" s="31" t="s">
        <v>411</v>
      </c>
      <c r="V340" s="31" t="s">
        <v>644</v>
      </c>
      <c r="W340" s="31" t="s">
        <v>655</v>
      </c>
      <c r="X340" s="31" t="s">
        <v>1329</v>
      </c>
      <c r="AB340" s="31">
        <v>33</v>
      </c>
      <c r="AC340" s="31" t="s">
        <v>329</v>
      </c>
      <c r="AD340" s="31">
        <v>31.86</v>
      </c>
      <c r="AE340" s="31" t="s">
        <v>1339</v>
      </c>
      <c r="AF340" s="31">
        <v>29.05</v>
      </c>
      <c r="AG340" s="31" t="s">
        <v>1363</v>
      </c>
      <c r="BH340" s="31">
        <v>3</v>
      </c>
      <c r="BI340" s="31">
        <v>3</v>
      </c>
      <c r="BJ340" s="31">
        <v>11</v>
      </c>
      <c r="BK340" s="31">
        <v>6</v>
      </c>
      <c r="BL340" s="31">
        <v>81</v>
      </c>
      <c r="BM340" s="31">
        <v>19</v>
      </c>
      <c r="BN340" s="31">
        <v>932</v>
      </c>
      <c r="BO340" s="31">
        <v>36</v>
      </c>
      <c r="BP340" s="31">
        <v>835</v>
      </c>
      <c r="BQ340" s="31">
        <v>0</v>
      </c>
      <c r="BR340" s="31">
        <v>50.999999999999993</v>
      </c>
    </row>
    <row r="341" spans="1:70" s="31" customFormat="1" ht="18" customHeight="1">
      <c r="A341" s="31" t="s">
        <v>333</v>
      </c>
      <c r="B341" s="31" t="s">
        <v>590</v>
      </c>
      <c r="D341" s="31">
        <v>-24.357700000000001</v>
      </c>
      <c r="E341" s="31">
        <v>132.93574720000001</v>
      </c>
      <c r="F341" s="55"/>
      <c r="G341" s="31">
        <v>21.97</v>
      </c>
      <c r="H341" s="31">
        <v>278.92</v>
      </c>
      <c r="M341" s="31" t="s">
        <v>411</v>
      </c>
      <c r="V341" s="31" t="s">
        <v>644</v>
      </c>
      <c r="W341" s="31" t="s">
        <v>656</v>
      </c>
      <c r="X341" s="31" t="s">
        <v>1329</v>
      </c>
      <c r="AB341" s="31">
        <v>31</v>
      </c>
      <c r="AC341" s="31" t="s">
        <v>330</v>
      </c>
      <c r="AD341" s="31">
        <v>30.36</v>
      </c>
      <c r="AE341" s="31" t="s">
        <v>1339</v>
      </c>
      <c r="AF341" s="31">
        <v>18.079999999999998</v>
      </c>
      <c r="AG341" s="31" t="s">
        <v>1363</v>
      </c>
      <c r="BH341" s="31">
        <v>11</v>
      </c>
      <c r="BI341" s="31">
        <v>11</v>
      </c>
      <c r="BJ341" s="31">
        <v>451</v>
      </c>
      <c r="BK341" s="31">
        <v>42.999999999999993</v>
      </c>
      <c r="BL341" s="31">
        <v>909</v>
      </c>
      <c r="BM341" s="31">
        <v>117</v>
      </c>
      <c r="BN341" s="31">
        <v>3836</v>
      </c>
      <c r="BO341" s="31">
        <v>123</v>
      </c>
      <c r="BP341" s="31">
        <v>127</v>
      </c>
      <c r="BQ341" s="31">
        <v>0</v>
      </c>
      <c r="BR341" s="31">
        <v>0</v>
      </c>
    </row>
    <row r="342" spans="1:70" s="31" customFormat="1" ht="18" customHeight="1">
      <c r="A342" s="31" t="s">
        <v>333</v>
      </c>
      <c r="B342" s="31" t="s">
        <v>591</v>
      </c>
      <c r="D342" s="31">
        <v>-24.357700000000001</v>
      </c>
      <c r="E342" s="31">
        <v>132.93574720000001</v>
      </c>
      <c r="F342" s="55"/>
      <c r="G342" s="31">
        <v>21.97</v>
      </c>
      <c r="H342" s="31">
        <v>278.92</v>
      </c>
      <c r="M342" s="31" t="s">
        <v>411</v>
      </c>
      <c r="V342" s="31" t="s">
        <v>644</v>
      </c>
      <c r="W342" s="31" t="s">
        <v>657</v>
      </c>
      <c r="X342" s="31" t="s">
        <v>1329</v>
      </c>
      <c r="AB342" s="31">
        <v>33</v>
      </c>
      <c r="AC342" s="31" t="s">
        <v>330</v>
      </c>
      <c r="AD342" s="31">
        <v>29.32</v>
      </c>
      <c r="AE342" s="31" t="s">
        <v>1339</v>
      </c>
      <c r="AF342" s="31">
        <v>1.17</v>
      </c>
      <c r="AG342" s="31" t="s">
        <v>1363</v>
      </c>
      <c r="BH342" s="31">
        <v>126</v>
      </c>
      <c r="BI342" s="31">
        <v>131</v>
      </c>
      <c r="BJ342" s="31">
        <v>140.99999999999997</v>
      </c>
      <c r="BK342" s="31">
        <v>144</v>
      </c>
      <c r="BL342" s="31">
        <v>154</v>
      </c>
      <c r="BM342" s="31">
        <v>156</v>
      </c>
      <c r="BN342" s="31">
        <v>170</v>
      </c>
      <c r="BO342" s="31">
        <v>170</v>
      </c>
      <c r="BP342" s="31">
        <v>173.99999999999997</v>
      </c>
      <c r="BQ342" s="31">
        <v>0</v>
      </c>
      <c r="BR342" s="31">
        <v>0</v>
      </c>
    </row>
    <row r="343" spans="1:70" s="31" customFormat="1" ht="18" customHeight="1">
      <c r="A343" s="31" t="s">
        <v>333</v>
      </c>
      <c r="B343" s="31" t="s">
        <v>592</v>
      </c>
      <c r="D343" s="31">
        <v>-24.630700000000001</v>
      </c>
      <c r="E343" s="31">
        <v>133.4521833</v>
      </c>
      <c r="G343" s="31">
        <v>21.85</v>
      </c>
      <c r="H343" s="31">
        <v>251.51</v>
      </c>
      <c r="M343" s="31" t="s">
        <v>411</v>
      </c>
      <c r="V343" s="31" t="s">
        <v>644</v>
      </c>
      <c r="W343" s="31" t="s">
        <v>658</v>
      </c>
      <c r="X343" s="31" t="s">
        <v>1329</v>
      </c>
      <c r="AB343" s="31">
        <v>33</v>
      </c>
      <c r="AC343" s="31" t="s">
        <v>329</v>
      </c>
      <c r="AD343" s="31">
        <v>32.08</v>
      </c>
      <c r="AE343" s="31" t="s">
        <v>1339</v>
      </c>
      <c r="AF343" s="31">
        <v>8.69</v>
      </c>
      <c r="AG343" s="31" t="s">
        <v>1363</v>
      </c>
      <c r="BH343" s="31">
        <v>23</v>
      </c>
      <c r="BI343" s="31">
        <v>21</v>
      </c>
      <c r="BJ343" s="31">
        <v>29</v>
      </c>
      <c r="BK343" s="31">
        <v>23</v>
      </c>
      <c r="BL343" s="31">
        <v>50.999999999999993</v>
      </c>
      <c r="BM343" s="31">
        <v>30</v>
      </c>
      <c r="BN343" s="31">
        <v>481</v>
      </c>
      <c r="BO343" s="31">
        <v>45</v>
      </c>
      <c r="BP343" s="31">
        <v>728</v>
      </c>
      <c r="BQ343" s="31">
        <v>37</v>
      </c>
      <c r="BR343" s="31">
        <v>110</v>
      </c>
    </row>
    <row r="344" spans="1:70" s="31" customFormat="1" ht="18" customHeight="1">
      <c r="A344" s="31" t="s">
        <v>333</v>
      </c>
      <c r="B344" s="31" t="s">
        <v>593</v>
      </c>
      <c r="D344" s="31">
        <v>-24.630700000000001</v>
      </c>
      <c r="E344" s="31">
        <v>133.4521833</v>
      </c>
      <c r="G344" s="31">
        <v>21.85</v>
      </c>
      <c r="H344" s="31">
        <v>251.51</v>
      </c>
      <c r="M344" s="31" t="s">
        <v>411</v>
      </c>
      <c r="V344" s="31" t="s">
        <v>644</v>
      </c>
      <c r="W344" s="31" t="s">
        <v>659</v>
      </c>
      <c r="X344" s="31" t="s">
        <v>1329</v>
      </c>
      <c r="AB344" s="31">
        <v>31</v>
      </c>
      <c r="AC344" s="31" t="s">
        <v>329</v>
      </c>
      <c r="AD344" s="31">
        <v>31.68</v>
      </c>
      <c r="AE344" s="31" t="s">
        <v>1339</v>
      </c>
      <c r="AF344" s="31">
        <v>5.59</v>
      </c>
      <c r="AG344" s="31" t="s">
        <v>1363</v>
      </c>
      <c r="BH344" s="31">
        <v>23</v>
      </c>
      <c r="BI344" s="31">
        <v>24</v>
      </c>
      <c r="BJ344" s="31">
        <v>34</v>
      </c>
      <c r="BK344" s="31">
        <v>29</v>
      </c>
      <c r="BL344" s="31">
        <v>58.999999999999993</v>
      </c>
      <c r="BM344" s="31">
        <v>38</v>
      </c>
      <c r="BN344" s="31">
        <v>421</v>
      </c>
      <c r="BO344" s="31">
        <v>47</v>
      </c>
      <c r="BP344" s="31">
        <v>404</v>
      </c>
      <c r="BQ344" s="31">
        <v>34</v>
      </c>
      <c r="BR344" s="31">
        <v>68</v>
      </c>
    </row>
    <row r="345" spans="1:70" s="31" customFormat="1" ht="18" customHeight="1">
      <c r="A345" s="31" t="s">
        <v>333</v>
      </c>
      <c r="B345" s="31" t="s">
        <v>594</v>
      </c>
      <c r="D345" s="31">
        <v>-24.630700000000001</v>
      </c>
      <c r="E345" s="31">
        <v>133.4521833</v>
      </c>
      <c r="G345" s="31">
        <v>21.85</v>
      </c>
      <c r="H345" s="31">
        <v>251.51</v>
      </c>
      <c r="M345" s="31" t="s">
        <v>411</v>
      </c>
      <c r="V345" s="31" t="s">
        <v>644</v>
      </c>
      <c r="W345" s="31" t="s">
        <v>660</v>
      </c>
      <c r="X345" s="31" t="s">
        <v>1329</v>
      </c>
      <c r="AB345" s="31">
        <v>33</v>
      </c>
      <c r="AC345" s="31" t="s">
        <v>329</v>
      </c>
      <c r="AD345" s="31">
        <v>30.18</v>
      </c>
      <c r="AE345" s="31" t="s">
        <v>1339</v>
      </c>
      <c r="AF345" s="31">
        <v>1.83</v>
      </c>
      <c r="AG345" s="31" t="s">
        <v>1363</v>
      </c>
      <c r="BH345" s="31">
        <v>4780</v>
      </c>
      <c r="BI345" s="31">
        <v>6195</v>
      </c>
      <c r="BJ345" s="31">
        <v>6686</v>
      </c>
      <c r="BK345" s="31">
        <v>4999</v>
      </c>
      <c r="BL345" s="31">
        <v>3866</v>
      </c>
      <c r="BM345" s="31">
        <v>2456</v>
      </c>
      <c r="BN345" s="31">
        <v>3250</v>
      </c>
      <c r="BO345" s="31">
        <v>1750</v>
      </c>
      <c r="BP345" s="31">
        <v>13379</v>
      </c>
      <c r="BQ345" s="31">
        <v>1381.9999999999998</v>
      </c>
      <c r="BR345" s="31">
        <v>2141</v>
      </c>
    </row>
    <row r="346" spans="1:70" s="31" customFormat="1" ht="18" customHeight="1">
      <c r="A346" s="31" t="s">
        <v>333</v>
      </c>
      <c r="B346" s="31" t="s">
        <v>595</v>
      </c>
      <c r="D346" s="31">
        <v>-18.905100000000001</v>
      </c>
      <c r="E346" s="31">
        <v>137.06926390000001</v>
      </c>
      <c r="G346" s="31">
        <v>25.73</v>
      </c>
      <c r="H346" s="31">
        <v>468.81</v>
      </c>
      <c r="M346" s="31" t="s">
        <v>411</v>
      </c>
      <c r="V346" s="31" t="s">
        <v>645</v>
      </c>
      <c r="W346" s="31" t="s">
        <v>658</v>
      </c>
      <c r="X346" s="31" t="s">
        <v>1329</v>
      </c>
      <c r="AB346" s="31">
        <v>33</v>
      </c>
      <c r="AC346" s="31" t="s">
        <v>329</v>
      </c>
      <c r="AD346" s="31">
        <v>32.06</v>
      </c>
      <c r="AE346" s="31" t="s">
        <v>1339</v>
      </c>
      <c r="AF346" s="31">
        <v>8.41</v>
      </c>
      <c r="AG346" s="31" t="s">
        <v>1363</v>
      </c>
      <c r="BH346" s="31">
        <v>3</v>
      </c>
      <c r="BI346" s="31">
        <v>2</v>
      </c>
      <c r="BJ346" s="31">
        <v>3</v>
      </c>
      <c r="BK346" s="31">
        <v>1</v>
      </c>
      <c r="BL346" s="31">
        <v>2</v>
      </c>
      <c r="BM346" s="31">
        <v>2</v>
      </c>
      <c r="BN346" s="31">
        <v>15</v>
      </c>
      <c r="BO346" s="31">
        <v>3</v>
      </c>
      <c r="BP346" s="31">
        <v>42.999999999999993</v>
      </c>
      <c r="BQ346" s="31">
        <v>0</v>
      </c>
      <c r="BR346" s="31">
        <v>5</v>
      </c>
    </row>
    <row r="347" spans="1:70" s="31" customFormat="1" ht="18" customHeight="1">
      <c r="A347" s="31" t="s">
        <v>333</v>
      </c>
      <c r="B347" s="31" t="s">
        <v>596</v>
      </c>
      <c r="D347" s="31">
        <v>-18.905100000000001</v>
      </c>
      <c r="E347" s="31">
        <v>137.06926390000001</v>
      </c>
      <c r="G347" s="31">
        <v>25.73</v>
      </c>
      <c r="H347" s="31">
        <v>468.81</v>
      </c>
      <c r="M347" s="31" t="s">
        <v>411</v>
      </c>
      <c r="V347" s="31" t="s">
        <v>645</v>
      </c>
      <c r="W347" s="31" t="s">
        <v>661</v>
      </c>
      <c r="X347" s="31" t="s">
        <v>1329</v>
      </c>
      <c r="AB347" s="31">
        <v>31</v>
      </c>
      <c r="AC347" s="31" t="s">
        <v>329</v>
      </c>
      <c r="AD347" s="31">
        <v>30.81</v>
      </c>
      <c r="AE347" s="31" t="s">
        <v>1339</v>
      </c>
      <c r="AF347" s="31">
        <v>2.5</v>
      </c>
      <c r="AG347" s="31" t="s">
        <v>1363</v>
      </c>
      <c r="BH347" s="31">
        <v>23</v>
      </c>
      <c r="BI347" s="31">
        <v>25</v>
      </c>
      <c r="BJ347" s="31">
        <v>34</v>
      </c>
      <c r="BK347" s="31">
        <v>31</v>
      </c>
      <c r="BL347" s="31">
        <v>41</v>
      </c>
      <c r="BM347" s="31">
        <v>36</v>
      </c>
      <c r="BN347" s="31">
        <v>216</v>
      </c>
      <c r="BO347" s="31">
        <v>35</v>
      </c>
      <c r="BP347" s="31">
        <v>73</v>
      </c>
      <c r="BQ347" s="31">
        <v>30</v>
      </c>
      <c r="BR347" s="31">
        <v>33</v>
      </c>
    </row>
    <row r="348" spans="1:70" s="31" customFormat="1" ht="18" customHeight="1">
      <c r="A348" s="31" t="s">
        <v>333</v>
      </c>
      <c r="B348" s="31" t="s">
        <v>597</v>
      </c>
      <c r="D348" s="31">
        <v>-18.905100000000001</v>
      </c>
      <c r="E348" s="31">
        <v>137.06926390000001</v>
      </c>
      <c r="G348" s="31">
        <v>25.73</v>
      </c>
      <c r="H348" s="31">
        <v>468.81</v>
      </c>
      <c r="M348" s="31" t="s">
        <v>411</v>
      </c>
      <c r="V348" s="31" t="s">
        <v>645</v>
      </c>
      <c r="W348" s="31" t="s">
        <v>662</v>
      </c>
      <c r="X348" s="31" t="s">
        <v>1329</v>
      </c>
      <c r="AB348" s="31">
        <v>27</v>
      </c>
      <c r="AC348" s="31" t="s">
        <v>330</v>
      </c>
      <c r="AD348" s="31">
        <v>27.58</v>
      </c>
      <c r="AE348" s="31" t="s">
        <v>1339</v>
      </c>
      <c r="AF348" s="31">
        <v>3.59</v>
      </c>
      <c r="AG348" s="31" t="s">
        <v>1363</v>
      </c>
      <c r="BH348" s="31">
        <v>4</v>
      </c>
      <c r="BI348" s="31">
        <v>7</v>
      </c>
      <c r="BJ348" s="31">
        <v>22</v>
      </c>
      <c r="BK348" s="31">
        <v>2</v>
      </c>
      <c r="BL348" s="31">
        <v>6</v>
      </c>
      <c r="BM348" s="31">
        <v>0</v>
      </c>
      <c r="BN348" s="31">
        <v>2</v>
      </c>
      <c r="BO348" s="31">
        <v>0</v>
      </c>
      <c r="BP348" s="31">
        <v>2</v>
      </c>
      <c r="BQ348" s="31">
        <v>0</v>
      </c>
      <c r="BR348" s="31">
        <v>0</v>
      </c>
    </row>
    <row r="349" spans="1:70" s="31" customFormat="1" ht="18" customHeight="1">
      <c r="A349" s="31" t="s">
        <v>333</v>
      </c>
      <c r="B349" s="31" t="s">
        <v>598</v>
      </c>
      <c r="D349" s="31">
        <v>-18.785599999999999</v>
      </c>
      <c r="E349" s="31">
        <v>136.86533890000001</v>
      </c>
      <c r="G349" s="31">
        <v>25.47</v>
      </c>
      <c r="H349" s="31">
        <v>494.62</v>
      </c>
      <c r="M349" s="31" t="s">
        <v>411</v>
      </c>
      <c r="V349" s="31" t="s">
        <v>645</v>
      </c>
      <c r="W349" s="31" t="s">
        <v>663</v>
      </c>
      <c r="X349" s="31" t="s">
        <v>1329</v>
      </c>
      <c r="AB349" s="31">
        <v>31</v>
      </c>
      <c r="AC349" s="31" t="s">
        <v>329</v>
      </c>
      <c r="AD349" s="31">
        <v>30.79</v>
      </c>
      <c r="AE349" s="31" t="s">
        <v>1339</v>
      </c>
      <c r="AF349" s="31">
        <v>42.72</v>
      </c>
      <c r="AG349" s="31" t="s">
        <v>1363</v>
      </c>
      <c r="BH349" s="31">
        <v>5</v>
      </c>
      <c r="BI349" s="31">
        <v>0</v>
      </c>
      <c r="BJ349" s="31">
        <v>48</v>
      </c>
      <c r="BK349" s="31">
        <v>9</v>
      </c>
      <c r="BL349" s="31">
        <v>394</v>
      </c>
      <c r="BM349" s="31">
        <v>16</v>
      </c>
      <c r="BN349" s="31">
        <v>597</v>
      </c>
      <c r="BO349" s="31">
        <v>7</v>
      </c>
      <c r="BP349" s="31">
        <v>343.99999999999994</v>
      </c>
      <c r="BQ349" s="31">
        <v>0</v>
      </c>
      <c r="BR349" s="31">
        <v>6</v>
      </c>
    </row>
    <row r="350" spans="1:70" s="31" customFormat="1" ht="18" customHeight="1">
      <c r="A350" s="31" t="s">
        <v>333</v>
      </c>
      <c r="B350" s="31" t="s">
        <v>599</v>
      </c>
      <c r="D350" s="31">
        <v>-18.785599999999999</v>
      </c>
      <c r="E350" s="31">
        <v>136.86533890000001</v>
      </c>
      <c r="G350" s="31">
        <v>25.47</v>
      </c>
      <c r="H350" s="31">
        <v>494.62</v>
      </c>
      <c r="M350" s="31" t="s">
        <v>411</v>
      </c>
      <c r="V350" s="31" t="s">
        <v>645</v>
      </c>
      <c r="W350" s="31" t="s">
        <v>664</v>
      </c>
      <c r="X350" s="31" t="s">
        <v>1329</v>
      </c>
      <c r="AB350" s="31">
        <v>33</v>
      </c>
      <c r="AC350" s="31" t="s">
        <v>329</v>
      </c>
      <c r="AD350" s="31">
        <v>32.06</v>
      </c>
      <c r="AE350" s="31" t="s">
        <v>1339</v>
      </c>
      <c r="AF350" s="31">
        <v>2.58</v>
      </c>
      <c r="AG350" s="31" t="s">
        <v>1363</v>
      </c>
      <c r="BH350" s="31">
        <v>18</v>
      </c>
      <c r="BI350" s="31">
        <v>19</v>
      </c>
      <c r="BJ350" s="31">
        <v>21</v>
      </c>
      <c r="BK350" s="31">
        <v>22</v>
      </c>
      <c r="BL350" s="31">
        <v>26</v>
      </c>
      <c r="BM350" s="31">
        <v>25</v>
      </c>
      <c r="BN350" s="31">
        <v>63</v>
      </c>
      <c r="BO350" s="31">
        <v>29</v>
      </c>
      <c r="BP350" s="31">
        <v>166</v>
      </c>
      <c r="BQ350" s="31">
        <v>30</v>
      </c>
      <c r="BR350" s="31">
        <v>76</v>
      </c>
    </row>
    <row r="351" spans="1:70" s="31" customFormat="1" ht="18" customHeight="1">
      <c r="A351" s="31" t="s">
        <v>333</v>
      </c>
      <c r="B351" s="31" t="s">
        <v>600</v>
      </c>
      <c r="D351" s="31">
        <v>-18.785599999999999</v>
      </c>
      <c r="E351" s="31">
        <v>136.86533890000001</v>
      </c>
      <c r="G351" s="31">
        <v>25.47</v>
      </c>
      <c r="H351" s="31">
        <v>494.62</v>
      </c>
      <c r="M351" s="31" t="s">
        <v>411</v>
      </c>
      <c r="V351" s="31" t="s">
        <v>645</v>
      </c>
      <c r="W351" s="31" t="s">
        <v>659</v>
      </c>
      <c r="X351" s="31" t="s">
        <v>1329</v>
      </c>
      <c r="AB351" s="31">
        <v>25</v>
      </c>
      <c r="AC351" s="31" t="s">
        <v>329</v>
      </c>
      <c r="AD351" s="31">
        <v>28.53</v>
      </c>
      <c r="AE351" s="31" t="s">
        <v>1339</v>
      </c>
      <c r="AF351" s="31">
        <v>1.57</v>
      </c>
      <c r="AG351" s="31" t="s">
        <v>1363</v>
      </c>
      <c r="BH351" s="31">
        <v>1133</v>
      </c>
      <c r="BI351" s="31">
        <v>990</v>
      </c>
      <c r="BJ351" s="31">
        <v>1043</v>
      </c>
      <c r="BK351" s="31">
        <v>727</v>
      </c>
      <c r="BL351" s="31">
        <v>965</v>
      </c>
      <c r="BM351" s="31">
        <v>412.99999999999994</v>
      </c>
      <c r="BN351" s="31">
        <v>780</v>
      </c>
      <c r="BO351" s="31">
        <v>241</v>
      </c>
      <c r="BP351" s="31">
        <v>499</v>
      </c>
      <c r="BQ351" s="31">
        <v>136</v>
      </c>
      <c r="BR351" s="31">
        <v>152</v>
      </c>
    </row>
    <row r="352" spans="1:70" s="31" customFormat="1" ht="18" customHeight="1">
      <c r="A352" s="31" t="s">
        <v>333</v>
      </c>
      <c r="B352" s="31" t="s">
        <v>601</v>
      </c>
      <c r="D352" s="31">
        <v>-17.895800000000001</v>
      </c>
      <c r="E352" s="31">
        <v>137.10060279999999</v>
      </c>
      <c r="G352" s="31">
        <v>25.92</v>
      </c>
      <c r="H352" s="31">
        <v>673.05</v>
      </c>
      <c r="M352" s="31" t="s">
        <v>411</v>
      </c>
      <c r="V352" s="31" t="s">
        <v>645</v>
      </c>
      <c r="W352" s="31" t="s">
        <v>663</v>
      </c>
      <c r="X352" s="31" t="s">
        <v>1329</v>
      </c>
      <c r="AB352" s="31">
        <v>31</v>
      </c>
      <c r="AC352" s="31" t="s">
        <v>329</v>
      </c>
      <c r="AD352" s="31">
        <v>31.13</v>
      </c>
      <c r="AE352" s="31" t="s">
        <v>1339</v>
      </c>
      <c r="AF352" s="31">
        <v>45.55</v>
      </c>
      <c r="AG352" s="31" t="s">
        <v>1363</v>
      </c>
      <c r="BH352" s="31">
        <v>3</v>
      </c>
      <c r="BI352" s="31">
        <v>3</v>
      </c>
      <c r="BJ352" s="31">
        <v>38</v>
      </c>
      <c r="BK352" s="31">
        <v>4</v>
      </c>
      <c r="BL352" s="31">
        <v>169</v>
      </c>
      <c r="BM352" s="31">
        <v>10</v>
      </c>
      <c r="BN352" s="31">
        <v>796</v>
      </c>
      <c r="BO352" s="31">
        <v>12</v>
      </c>
      <c r="BP352" s="31">
        <v>333</v>
      </c>
      <c r="BQ352" s="31">
        <v>0</v>
      </c>
      <c r="BR352" s="31">
        <v>6</v>
      </c>
    </row>
    <row r="353" spans="1:70" s="31" customFormat="1" ht="18" customHeight="1">
      <c r="A353" s="31" t="s">
        <v>333</v>
      </c>
      <c r="B353" s="31" t="s">
        <v>602</v>
      </c>
      <c r="D353" s="31">
        <v>-17.895800000000001</v>
      </c>
      <c r="E353" s="31">
        <v>137.10060279999999</v>
      </c>
      <c r="G353" s="31">
        <v>25.92</v>
      </c>
      <c r="H353" s="31">
        <v>673.05</v>
      </c>
      <c r="M353" s="31" t="s">
        <v>411</v>
      </c>
      <c r="V353" s="31" t="s">
        <v>645</v>
      </c>
      <c r="W353" s="31" t="s">
        <v>665</v>
      </c>
      <c r="X353" s="31" t="s">
        <v>1329</v>
      </c>
      <c r="AB353" s="31">
        <v>31</v>
      </c>
      <c r="AC353" s="31" t="s">
        <v>330</v>
      </c>
      <c r="AD353" s="31">
        <v>30.66</v>
      </c>
      <c r="AE353" s="31" t="s">
        <v>1339</v>
      </c>
      <c r="AF353" s="31">
        <v>23.71</v>
      </c>
      <c r="AG353" s="31" t="s">
        <v>1363</v>
      </c>
      <c r="BH353" s="31">
        <v>3</v>
      </c>
      <c r="BI353" s="31">
        <v>0</v>
      </c>
      <c r="BJ353" s="31">
        <v>4</v>
      </c>
      <c r="BK353" s="31">
        <v>0</v>
      </c>
      <c r="BL353" s="31">
        <v>62</v>
      </c>
      <c r="BM353" s="31">
        <v>6</v>
      </c>
      <c r="BN353" s="31">
        <v>227</v>
      </c>
      <c r="BO353" s="31">
        <v>7</v>
      </c>
      <c r="BP353" s="31">
        <v>25</v>
      </c>
      <c r="BQ353" s="31">
        <v>0</v>
      </c>
      <c r="BR353" s="31">
        <v>0</v>
      </c>
    </row>
    <row r="354" spans="1:70" s="31" customFormat="1" ht="18" customHeight="1">
      <c r="A354" s="31" t="s">
        <v>333</v>
      </c>
      <c r="B354" s="31" t="s">
        <v>603</v>
      </c>
      <c r="D354" s="31">
        <v>-17.354399999999998</v>
      </c>
      <c r="E354" s="31">
        <v>137.15796109999999</v>
      </c>
      <c r="G354" s="31">
        <v>25.71</v>
      </c>
      <c r="H354" s="31">
        <v>800.91</v>
      </c>
      <c r="M354" s="31" t="s">
        <v>411</v>
      </c>
      <c r="V354" s="31" t="s">
        <v>645</v>
      </c>
      <c r="W354" s="31" t="s">
        <v>666</v>
      </c>
      <c r="X354" s="31" t="s">
        <v>1329</v>
      </c>
      <c r="AB354" s="31">
        <v>31</v>
      </c>
      <c r="AC354" s="31" t="s">
        <v>329</v>
      </c>
      <c r="AD354" s="31">
        <v>30.49</v>
      </c>
      <c r="AE354" s="31" t="s">
        <v>1339</v>
      </c>
      <c r="AF354" s="31">
        <v>3.06</v>
      </c>
      <c r="AG354" s="31" t="s">
        <v>1363</v>
      </c>
      <c r="BH354" s="31">
        <v>27</v>
      </c>
      <c r="BI354" s="31">
        <v>31</v>
      </c>
      <c r="BJ354" s="31">
        <v>55</v>
      </c>
      <c r="BK354" s="31">
        <v>58.999999999999993</v>
      </c>
      <c r="BL354" s="31">
        <v>205.99999999999997</v>
      </c>
      <c r="BM354" s="31">
        <v>79</v>
      </c>
      <c r="BN354" s="31">
        <v>311</v>
      </c>
      <c r="BO354" s="31">
        <v>38</v>
      </c>
      <c r="BP354" s="31">
        <v>120</v>
      </c>
      <c r="BQ354" s="31">
        <v>29</v>
      </c>
      <c r="BR354" s="31">
        <v>41</v>
      </c>
    </row>
    <row r="355" spans="1:70" s="31" customFormat="1" ht="18" customHeight="1">
      <c r="A355" s="31" t="s">
        <v>333</v>
      </c>
      <c r="B355" s="31" t="s">
        <v>604</v>
      </c>
      <c r="D355" s="31">
        <v>-17.354399999999998</v>
      </c>
      <c r="E355" s="31">
        <v>137.15796109999999</v>
      </c>
      <c r="G355" s="31">
        <v>25.71</v>
      </c>
      <c r="H355" s="31">
        <v>800.91</v>
      </c>
      <c r="M355" s="31" t="s">
        <v>411</v>
      </c>
      <c r="V355" s="31" t="s">
        <v>645</v>
      </c>
      <c r="W355" s="31" t="s">
        <v>667</v>
      </c>
      <c r="X355" s="31" t="s">
        <v>1329</v>
      </c>
      <c r="AB355" s="31">
        <v>31</v>
      </c>
      <c r="AC355" s="31" t="s">
        <v>330</v>
      </c>
      <c r="AD355" s="31">
        <v>31.52</v>
      </c>
      <c r="AE355" s="31" t="s">
        <v>1339</v>
      </c>
      <c r="AF355" s="31">
        <v>17.420000000000002</v>
      </c>
      <c r="AG355" s="31" t="s">
        <v>1363</v>
      </c>
      <c r="BH355" s="31">
        <v>1</v>
      </c>
      <c r="BI355" s="31">
        <v>1</v>
      </c>
      <c r="BJ355" s="31">
        <v>2</v>
      </c>
      <c r="BK355" s="31">
        <v>0</v>
      </c>
      <c r="BL355" s="31">
        <v>5</v>
      </c>
      <c r="BM355" s="31">
        <v>2</v>
      </c>
      <c r="BN355" s="31">
        <v>44</v>
      </c>
      <c r="BO355" s="31">
        <v>2</v>
      </c>
      <c r="BP355" s="31">
        <v>35</v>
      </c>
      <c r="BQ355" s="31">
        <v>0</v>
      </c>
      <c r="BR355" s="31">
        <v>0</v>
      </c>
    </row>
    <row r="356" spans="1:70" s="31" customFormat="1" ht="18" customHeight="1">
      <c r="A356" s="31" t="s">
        <v>333</v>
      </c>
      <c r="B356" s="31" t="s">
        <v>605</v>
      </c>
      <c r="D356" s="31">
        <v>-17.354399999999998</v>
      </c>
      <c r="E356" s="31">
        <v>137.15796109999999</v>
      </c>
      <c r="G356" s="31">
        <v>25.71</v>
      </c>
      <c r="H356" s="31">
        <v>800.91</v>
      </c>
      <c r="M356" s="31" t="s">
        <v>411</v>
      </c>
      <c r="V356" s="31" t="s">
        <v>645</v>
      </c>
      <c r="W356" s="31" t="s">
        <v>668</v>
      </c>
      <c r="X356" s="31" t="s">
        <v>1329</v>
      </c>
      <c r="AB356" s="31">
        <v>27</v>
      </c>
      <c r="AC356" s="31" t="s">
        <v>359</v>
      </c>
      <c r="AD356" s="31">
        <v>28.18</v>
      </c>
      <c r="AE356" s="31" t="s">
        <v>1339</v>
      </c>
      <c r="AF356" s="31">
        <v>7.52</v>
      </c>
      <c r="AG356" s="31" t="s">
        <v>1363</v>
      </c>
      <c r="BH356" s="31">
        <v>3</v>
      </c>
      <c r="BI356" s="31">
        <v>3</v>
      </c>
      <c r="BJ356" s="31">
        <v>36</v>
      </c>
      <c r="BK356" s="31">
        <v>4</v>
      </c>
      <c r="BL356" s="31">
        <v>17</v>
      </c>
      <c r="BM356" s="31">
        <v>2</v>
      </c>
      <c r="BN356" s="31">
        <v>13</v>
      </c>
      <c r="BO356" s="31">
        <v>0</v>
      </c>
      <c r="BP356" s="31">
        <v>0</v>
      </c>
      <c r="BQ356" s="31">
        <v>0</v>
      </c>
      <c r="BR356" s="31">
        <v>0</v>
      </c>
    </row>
    <row r="357" spans="1:70" s="31" customFormat="1" ht="18" customHeight="1">
      <c r="A357" s="31" t="s">
        <v>333</v>
      </c>
      <c r="B357" s="31" t="s">
        <v>606</v>
      </c>
      <c r="D357" s="31">
        <v>-14.125400000000001</v>
      </c>
      <c r="E357" s="31">
        <v>134.3866778</v>
      </c>
      <c r="G357" s="31">
        <v>27.14</v>
      </c>
      <c r="H357" s="31">
        <v>988.65</v>
      </c>
      <c r="M357" s="31" t="s">
        <v>411</v>
      </c>
      <c r="V357" s="31" t="s">
        <v>645</v>
      </c>
      <c r="W357" s="31" t="s">
        <v>669</v>
      </c>
      <c r="X357" s="31" t="s">
        <v>1329</v>
      </c>
      <c r="AB357" s="31">
        <v>33</v>
      </c>
      <c r="AC357" s="31" t="s">
        <v>329</v>
      </c>
      <c r="AD357" s="31">
        <v>31.08</v>
      </c>
      <c r="AE357" s="31" t="s">
        <v>1339</v>
      </c>
      <c r="AF357" s="31">
        <v>8.1999999999999993</v>
      </c>
      <c r="AG357" s="31" t="s">
        <v>1363</v>
      </c>
      <c r="BH357" s="31">
        <v>8</v>
      </c>
      <c r="BI357" s="31">
        <v>6</v>
      </c>
      <c r="BJ357" s="31">
        <v>11</v>
      </c>
      <c r="BK357" s="31">
        <v>3</v>
      </c>
      <c r="BL357" s="31">
        <v>17</v>
      </c>
      <c r="BM357" s="31">
        <v>3</v>
      </c>
      <c r="BN357" s="31">
        <v>26</v>
      </c>
      <c r="BO357" s="31">
        <v>0</v>
      </c>
      <c r="BP357" s="31">
        <v>38</v>
      </c>
      <c r="BQ357" s="31">
        <v>0</v>
      </c>
      <c r="BR357" s="31">
        <v>16</v>
      </c>
    </row>
    <row r="358" spans="1:70" s="31" customFormat="1" ht="18" customHeight="1">
      <c r="A358" s="31" t="s">
        <v>333</v>
      </c>
      <c r="B358" s="31" t="s">
        <v>607</v>
      </c>
      <c r="D358" s="31">
        <v>-14.125400000000001</v>
      </c>
      <c r="E358" s="31">
        <v>134.3866778</v>
      </c>
      <c r="G358" s="31">
        <v>27.14</v>
      </c>
      <c r="H358" s="31">
        <v>988.65</v>
      </c>
      <c r="M358" s="31" t="s">
        <v>411</v>
      </c>
      <c r="V358" s="31" t="s">
        <v>645</v>
      </c>
      <c r="W358" s="31" t="s">
        <v>668</v>
      </c>
      <c r="X358" s="31" t="s">
        <v>1329</v>
      </c>
      <c r="AB358" s="31">
        <v>34</v>
      </c>
      <c r="AC358" s="31" t="s">
        <v>329</v>
      </c>
      <c r="AD358" s="31">
        <v>31.08</v>
      </c>
      <c r="AE358" s="31" t="s">
        <v>1339</v>
      </c>
      <c r="AF358" s="31">
        <v>1.02</v>
      </c>
      <c r="AG358" s="31" t="s">
        <v>1363</v>
      </c>
      <c r="BH358" s="31">
        <v>32</v>
      </c>
      <c r="BI358" s="31">
        <v>37</v>
      </c>
      <c r="BJ358" s="31">
        <v>48</v>
      </c>
      <c r="BK358" s="31">
        <v>40</v>
      </c>
      <c r="BL358" s="31">
        <v>55</v>
      </c>
      <c r="BM358" s="31">
        <v>63</v>
      </c>
      <c r="BN358" s="31">
        <v>80</v>
      </c>
      <c r="BO358" s="31">
        <v>88</v>
      </c>
      <c r="BP358" s="31">
        <v>85.999999999999986</v>
      </c>
      <c r="BQ358" s="31">
        <v>91</v>
      </c>
      <c r="BR358" s="31">
        <v>88</v>
      </c>
    </row>
    <row r="359" spans="1:70" s="31" customFormat="1" ht="18" customHeight="1">
      <c r="A359" s="31" t="s">
        <v>333</v>
      </c>
      <c r="B359" s="31" t="s">
        <v>608</v>
      </c>
      <c r="D359" s="31">
        <v>-14.125400000000001</v>
      </c>
      <c r="E359" s="31">
        <v>134.3866778</v>
      </c>
      <c r="G359" s="31">
        <v>27.14</v>
      </c>
      <c r="H359" s="31">
        <v>988.65</v>
      </c>
      <c r="M359" s="31" t="s">
        <v>411</v>
      </c>
      <c r="V359" s="31" t="s">
        <v>645</v>
      </c>
      <c r="W359" s="31" t="s">
        <v>670</v>
      </c>
      <c r="X359" s="31" t="s">
        <v>1329</v>
      </c>
      <c r="AB359" s="31">
        <v>31</v>
      </c>
      <c r="AC359" s="31" t="s">
        <v>330</v>
      </c>
      <c r="AD359" s="31">
        <v>29.76</v>
      </c>
      <c r="AE359" s="31" t="s">
        <v>1339</v>
      </c>
      <c r="AF359" s="31">
        <v>3.96</v>
      </c>
      <c r="AG359" s="31" t="s">
        <v>1363</v>
      </c>
      <c r="BH359" s="31">
        <v>2</v>
      </c>
      <c r="BI359" s="31">
        <v>2</v>
      </c>
      <c r="BJ359" s="31">
        <v>4</v>
      </c>
      <c r="BK359" s="31">
        <v>2</v>
      </c>
      <c r="BL359" s="31">
        <v>11</v>
      </c>
      <c r="BM359" s="31">
        <v>5</v>
      </c>
      <c r="BN359" s="31">
        <v>18</v>
      </c>
      <c r="BO359" s="31">
        <v>0</v>
      </c>
      <c r="BP359" s="31">
        <v>3</v>
      </c>
      <c r="BQ359" s="31">
        <v>0</v>
      </c>
      <c r="BR359" s="31">
        <v>0</v>
      </c>
    </row>
    <row r="360" spans="1:70" s="31" customFormat="1" ht="18" customHeight="1">
      <c r="A360" s="31" t="s">
        <v>333</v>
      </c>
      <c r="B360" s="31" t="s">
        <v>609</v>
      </c>
      <c r="D360" s="31">
        <v>-14.673299999999999</v>
      </c>
      <c r="E360" s="31">
        <v>133.844775</v>
      </c>
      <c r="G360" s="31">
        <v>27.44</v>
      </c>
      <c r="H360" s="31">
        <v>923.53</v>
      </c>
      <c r="M360" s="31" t="s">
        <v>411</v>
      </c>
      <c r="V360" s="31" t="s">
        <v>645</v>
      </c>
      <c r="W360" s="31" t="s">
        <v>671</v>
      </c>
      <c r="X360" s="31" t="s">
        <v>1329</v>
      </c>
      <c r="AB360" s="31">
        <v>31</v>
      </c>
      <c r="AC360" s="31" t="s">
        <v>329</v>
      </c>
      <c r="AD360" s="31">
        <v>31.33</v>
      </c>
      <c r="AE360" s="31" t="s">
        <v>1339</v>
      </c>
      <c r="AF360" s="31">
        <v>10.52</v>
      </c>
      <c r="AG360" s="31" t="s">
        <v>1363</v>
      </c>
      <c r="BH360" s="31">
        <v>4</v>
      </c>
      <c r="BI360" s="31">
        <v>4</v>
      </c>
      <c r="BJ360" s="31">
        <v>8</v>
      </c>
      <c r="BK360" s="31">
        <v>4</v>
      </c>
      <c r="BL360" s="31">
        <v>18</v>
      </c>
      <c r="BM360" s="31">
        <v>9</v>
      </c>
      <c r="BN360" s="31">
        <v>146</v>
      </c>
      <c r="BO360" s="31">
        <v>6</v>
      </c>
      <c r="BP360" s="31">
        <v>66</v>
      </c>
      <c r="BQ360" s="31">
        <v>0</v>
      </c>
      <c r="BR360" s="31">
        <v>10</v>
      </c>
    </row>
    <row r="361" spans="1:70" s="31" customFormat="1" ht="18" customHeight="1">
      <c r="A361" s="31" t="s">
        <v>333</v>
      </c>
      <c r="B361" s="31" t="s">
        <v>610</v>
      </c>
      <c r="D361" s="31">
        <v>-14.673299999999999</v>
      </c>
      <c r="E361" s="31">
        <v>133.844775</v>
      </c>
      <c r="G361" s="31">
        <v>27.44</v>
      </c>
      <c r="H361" s="31">
        <v>923.53</v>
      </c>
      <c r="M361" s="31" t="s">
        <v>411</v>
      </c>
      <c r="V361" s="31" t="s">
        <v>645</v>
      </c>
      <c r="W361" s="31" t="s">
        <v>672</v>
      </c>
      <c r="X361" s="31" t="s">
        <v>1329</v>
      </c>
      <c r="AB361" s="31">
        <v>33</v>
      </c>
      <c r="AC361" s="31" t="s">
        <v>329</v>
      </c>
      <c r="AD361" s="31">
        <v>31.33</v>
      </c>
      <c r="AE361" s="31" t="s">
        <v>1339</v>
      </c>
      <c r="AF361" s="31">
        <v>3.43</v>
      </c>
      <c r="AG361" s="31" t="s">
        <v>1363</v>
      </c>
      <c r="BH361" s="31">
        <v>27</v>
      </c>
      <c r="BI361" s="31">
        <v>23</v>
      </c>
      <c r="BJ361" s="31">
        <v>35</v>
      </c>
      <c r="BK361" s="31">
        <v>25</v>
      </c>
      <c r="BL361" s="31">
        <v>41</v>
      </c>
      <c r="BM361" s="31">
        <v>28</v>
      </c>
      <c r="BN361" s="31">
        <v>217</v>
      </c>
      <c r="BO361" s="31">
        <v>54</v>
      </c>
      <c r="BP361" s="31">
        <v>227</v>
      </c>
      <c r="BQ361" s="31">
        <v>30</v>
      </c>
      <c r="BR361" s="31">
        <v>29</v>
      </c>
    </row>
    <row r="362" spans="1:70" s="31" customFormat="1" ht="18" customHeight="1">
      <c r="A362" s="31" t="s">
        <v>333</v>
      </c>
      <c r="B362" s="31" t="s">
        <v>611</v>
      </c>
      <c r="D362" s="31">
        <v>-14.673299999999999</v>
      </c>
      <c r="E362" s="31">
        <v>133.844775</v>
      </c>
      <c r="G362" s="31">
        <v>27.44</v>
      </c>
      <c r="H362" s="31">
        <v>923.53</v>
      </c>
      <c r="M362" s="31" t="s">
        <v>411</v>
      </c>
      <c r="V362" s="31" t="s">
        <v>645</v>
      </c>
      <c r="W362" s="31" t="s">
        <v>673</v>
      </c>
      <c r="X362" s="31" t="s">
        <v>1329</v>
      </c>
      <c r="AB362" s="31">
        <v>29</v>
      </c>
      <c r="AC362" s="31" t="s">
        <v>361</v>
      </c>
      <c r="AD362" s="31">
        <v>28.11</v>
      </c>
      <c r="AE362" s="31" t="s">
        <v>1339</v>
      </c>
      <c r="AG362" s="31" t="s">
        <v>1363</v>
      </c>
      <c r="BH362" s="31">
        <v>0</v>
      </c>
      <c r="BI362" s="31">
        <v>0</v>
      </c>
      <c r="BJ362" s="31">
        <v>27</v>
      </c>
      <c r="BK362" s="31">
        <v>0</v>
      </c>
      <c r="BL362" s="31">
        <v>34</v>
      </c>
      <c r="BM362" s="31">
        <v>0</v>
      </c>
      <c r="BN362" s="31">
        <v>0</v>
      </c>
      <c r="BO362" s="31">
        <v>0</v>
      </c>
      <c r="BP362" s="31">
        <v>0</v>
      </c>
      <c r="BQ362" s="31">
        <v>0</v>
      </c>
      <c r="BR362" s="31">
        <v>0</v>
      </c>
    </row>
    <row r="363" spans="1:70" s="31" customFormat="1" ht="18" customHeight="1">
      <c r="A363" s="31" t="s">
        <v>333</v>
      </c>
      <c r="B363" s="31" t="s">
        <v>612</v>
      </c>
      <c r="D363" s="31">
        <v>-26.277699999999999</v>
      </c>
      <c r="E363" s="31">
        <v>134.9992</v>
      </c>
      <c r="G363" s="31">
        <v>22.21</v>
      </c>
      <c r="H363" s="31">
        <v>209.25</v>
      </c>
      <c r="M363" s="31" t="s">
        <v>411</v>
      </c>
      <c r="V363" s="31" t="s">
        <v>646</v>
      </c>
      <c r="W363" s="31" t="s">
        <v>674</v>
      </c>
      <c r="X363" s="31" t="s">
        <v>1329</v>
      </c>
      <c r="AB363" s="31">
        <v>31</v>
      </c>
      <c r="AC363" s="31" t="s">
        <v>330</v>
      </c>
      <c r="AD363" s="31">
        <v>31.05</v>
      </c>
      <c r="AE363" s="31" t="s">
        <v>1339</v>
      </c>
      <c r="AF363" s="31">
        <v>104.5</v>
      </c>
      <c r="AG363" s="31" t="s">
        <v>1363</v>
      </c>
      <c r="BH363" s="31">
        <v>2</v>
      </c>
      <c r="BI363" s="31">
        <v>0</v>
      </c>
      <c r="BJ363" s="31">
        <v>3</v>
      </c>
      <c r="BK363" s="31">
        <v>0</v>
      </c>
      <c r="BL363" s="31">
        <v>10</v>
      </c>
      <c r="BM363" s="31">
        <v>2</v>
      </c>
      <c r="BN363" s="31">
        <v>205.99999999999997</v>
      </c>
      <c r="BO363" s="31">
        <v>0</v>
      </c>
      <c r="BP363" s="31">
        <v>28</v>
      </c>
      <c r="BQ363" s="31">
        <v>0</v>
      </c>
      <c r="BR363" s="31">
        <v>0</v>
      </c>
    </row>
    <row r="364" spans="1:70" s="31" customFormat="1" ht="18" customHeight="1">
      <c r="A364" s="31" t="s">
        <v>333</v>
      </c>
      <c r="B364" s="31" t="s">
        <v>613</v>
      </c>
      <c r="D364" s="31">
        <v>-26.277699999999999</v>
      </c>
      <c r="E364" s="31">
        <v>134.9992</v>
      </c>
      <c r="G364" s="31">
        <v>22.21</v>
      </c>
      <c r="H364" s="31">
        <v>209.25</v>
      </c>
      <c r="M364" s="31" t="s">
        <v>411</v>
      </c>
      <c r="V364" s="31" t="s">
        <v>646</v>
      </c>
      <c r="W364" s="31" t="s">
        <v>675</v>
      </c>
      <c r="X364" s="31" t="s">
        <v>1329</v>
      </c>
      <c r="AB364" s="31">
        <v>31</v>
      </c>
      <c r="AC364" s="31" t="s">
        <v>330</v>
      </c>
      <c r="AD364" s="31">
        <v>28.55</v>
      </c>
      <c r="AE364" s="31" t="s">
        <v>1339</v>
      </c>
      <c r="AF364" s="31">
        <v>7.58</v>
      </c>
      <c r="AG364" s="31" t="s">
        <v>1363</v>
      </c>
      <c r="BH364" s="31">
        <v>122</v>
      </c>
      <c r="BI364" s="31">
        <v>21</v>
      </c>
      <c r="BJ364" s="31">
        <v>111</v>
      </c>
      <c r="BK364" s="31">
        <v>23</v>
      </c>
      <c r="BL364" s="31">
        <v>144</v>
      </c>
      <c r="BM364" s="31">
        <v>20</v>
      </c>
      <c r="BN364" s="31">
        <v>210</v>
      </c>
      <c r="BO364" s="31">
        <v>6</v>
      </c>
      <c r="BP364" s="31">
        <v>6</v>
      </c>
      <c r="BQ364" s="31">
        <v>0</v>
      </c>
      <c r="BR364" s="31">
        <v>0</v>
      </c>
    </row>
    <row r="365" spans="1:70" s="31" customFormat="1" ht="18" customHeight="1">
      <c r="A365" s="31" t="s">
        <v>333</v>
      </c>
      <c r="B365" s="31" t="s">
        <v>614</v>
      </c>
      <c r="D365" s="31">
        <v>-26.277699999999999</v>
      </c>
      <c r="E365" s="31">
        <v>134.9992</v>
      </c>
      <c r="G365" s="31">
        <v>22.21</v>
      </c>
      <c r="H365" s="31">
        <v>209.25</v>
      </c>
      <c r="M365" s="31" t="s">
        <v>411</v>
      </c>
      <c r="V365" s="31" t="s">
        <v>646</v>
      </c>
      <c r="W365" s="31" t="s">
        <v>676</v>
      </c>
      <c r="X365" s="31" t="s">
        <v>1329</v>
      </c>
      <c r="AB365" s="31">
        <v>33</v>
      </c>
      <c r="AC365" s="31" t="s">
        <v>329</v>
      </c>
      <c r="AD365" s="31">
        <v>31.71</v>
      </c>
      <c r="AE365" s="31" t="s">
        <v>1339</v>
      </c>
      <c r="AF365" s="31">
        <v>7.61</v>
      </c>
      <c r="AG365" s="31" t="s">
        <v>1363</v>
      </c>
      <c r="BH365" s="31">
        <v>26</v>
      </c>
      <c r="BI365" s="31">
        <v>35</v>
      </c>
      <c r="BJ365" s="31">
        <v>124</v>
      </c>
      <c r="BK365" s="31">
        <v>44</v>
      </c>
      <c r="BL365" s="31">
        <v>205.99999999999997</v>
      </c>
      <c r="BM365" s="31">
        <v>69</v>
      </c>
      <c r="BN365" s="31">
        <v>1298</v>
      </c>
      <c r="BO365" s="31">
        <v>171.99999999999997</v>
      </c>
      <c r="BP365" s="31">
        <v>1504</v>
      </c>
      <c r="BQ365" s="31">
        <v>100</v>
      </c>
      <c r="BR365" s="31">
        <v>89</v>
      </c>
    </row>
    <row r="366" spans="1:70" s="31" customFormat="1" ht="18" customHeight="1">
      <c r="A366" s="31" t="s">
        <v>333</v>
      </c>
      <c r="B366" s="31" t="s">
        <v>615</v>
      </c>
      <c r="D366" s="31">
        <v>-26.087700000000002</v>
      </c>
      <c r="E366" s="31">
        <v>135.45220190000001</v>
      </c>
      <c r="G366" s="31">
        <v>22.6</v>
      </c>
      <c r="H366" s="31">
        <v>194.65</v>
      </c>
      <c r="M366" s="31" t="s">
        <v>411</v>
      </c>
      <c r="V366" s="31" t="s">
        <v>646</v>
      </c>
      <c r="W366" s="31" t="s">
        <v>677</v>
      </c>
      <c r="X366" s="31" t="s">
        <v>1329</v>
      </c>
      <c r="AB366" s="31">
        <v>31</v>
      </c>
      <c r="AC366" s="31" t="s">
        <v>329</v>
      </c>
      <c r="AD366" s="31">
        <v>29.58</v>
      </c>
      <c r="AE366" s="31" t="s">
        <v>1339</v>
      </c>
      <c r="AF366" s="31">
        <v>11.41</v>
      </c>
      <c r="AG366" s="31" t="s">
        <v>1363</v>
      </c>
      <c r="BH366" s="31">
        <v>69</v>
      </c>
      <c r="BI366" s="31">
        <v>25</v>
      </c>
      <c r="BJ366" s="31">
        <v>235.99999999999997</v>
      </c>
      <c r="BK366" s="31">
        <v>36</v>
      </c>
      <c r="BL366" s="31">
        <v>548</v>
      </c>
      <c r="BM366" s="31">
        <v>50.999999999999993</v>
      </c>
      <c r="BN366" s="31">
        <v>639</v>
      </c>
      <c r="BO366" s="31">
        <v>23</v>
      </c>
      <c r="BP366" s="31">
        <v>82</v>
      </c>
      <c r="BQ366" s="31">
        <v>0</v>
      </c>
      <c r="BR366" s="31">
        <v>11</v>
      </c>
    </row>
    <row r="367" spans="1:70" s="31" customFormat="1" ht="18" customHeight="1">
      <c r="A367" s="31" t="s">
        <v>333</v>
      </c>
      <c r="B367" s="31" t="s">
        <v>616</v>
      </c>
      <c r="D367" s="31">
        <v>-26.087700000000002</v>
      </c>
      <c r="E367" s="31">
        <v>135.45220190000001</v>
      </c>
      <c r="G367" s="31">
        <v>22.6</v>
      </c>
      <c r="H367" s="31">
        <v>194.65</v>
      </c>
      <c r="M367" s="31" t="s">
        <v>411</v>
      </c>
      <c r="V367" s="31" t="s">
        <v>646</v>
      </c>
      <c r="W367" s="31" t="s">
        <v>678</v>
      </c>
      <c r="X367" s="31" t="s">
        <v>1329</v>
      </c>
      <c r="AB367" s="31">
        <v>31</v>
      </c>
      <c r="AC367" s="31" t="s">
        <v>329</v>
      </c>
      <c r="AD367" s="31">
        <v>31.73</v>
      </c>
      <c r="AE367" s="31" t="s">
        <v>1339</v>
      </c>
      <c r="AF367" s="31">
        <v>6.4</v>
      </c>
      <c r="AG367" s="31" t="s">
        <v>1363</v>
      </c>
      <c r="BH367" s="31">
        <v>17</v>
      </c>
      <c r="BI367" s="31">
        <v>0</v>
      </c>
      <c r="BJ367" s="31">
        <v>48</v>
      </c>
      <c r="BK367" s="31">
        <v>16</v>
      </c>
      <c r="BL367" s="31">
        <v>1071</v>
      </c>
      <c r="BM367" s="31">
        <v>81</v>
      </c>
      <c r="BN367" s="31">
        <v>3907</v>
      </c>
      <c r="BO367" s="31">
        <v>383</v>
      </c>
      <c r="BP367" s="31">
        <v>3109</v>
      </c>
      <c r="BQ367" s="31">
        <v>845</v>
      </c>
      <c r="BR367" s="31">
        <v>652</v>
      </c>
    </row>
    <row r="368" spans="1:70" s="31" customFormat="1" ht="18" customHeight="1">
      <c r="A368" s="31" t="s">
        <v>333</v>
      </c>
      <c r="B368" s="31" t="s">
        <v>617</v>
      </c>
      <c r="D368" s="31">
        <v>-26.087700000000002</v>
      </c>
      <c r="E368" s="31">
        <v>135.45220190000001</v>
      </c>
      <c r="G368" s="31">
        <v>22.6</v>
      </c>
      <c r="H368" s="31">
        <v>194.65</v>
      </c>
      <c r="M368" s="31" t="s">
        <v>411</v>
      </c>
      <c r="V368" s="31" t="s">
        <v>646</v>
      </c>
      <c r="W368" s="31" t="s">
        <v>679</v>
      </c>
      <c r="X368" s="31" t="s">
        <v>1329</v>
      </c>
      <c r="AB368" s="31">
        <v>33</v>
      </c>
      <c r="AC368" s="31" t="s">
        <v>700</v>
      </c>
      <c r="AD368" s="31">
        <v>32.159999999999997</v>
      </c>
      <c r="AE368" s="31" t="s">
        <v>1339</v>
      </c>
      <c r="AF368" s="31">
        <v>11.32</v>
      </c>
      <c r="AG368" s="31" t="s">
        <v>1363</v>
      </c>
      <c r="BH368" s="31">
        <v>0</v>
      </c>
      <c r="BI368" s="31">
        <v>0</v>
      </c>
      <c r="BJ368" s="31">
        <v>8</v>
      </c>
      <c r="BK368" s="31">
        <v>0</v>
      </c>
      <c r="BL368" s="31">
        <v>48</v>
      </c>
      <c r="BM368" s="31">
        <v>30</v>
      </c>
      <c r="BN368" s="31">
        <v>2057</v>
      </c>
      <c r="BO368" s="31">
        <v>308</v>
      </c>
      <c r="BP368" s="31">
        <v>2326</v>
      </c>
      <c r="BQ368" s="31">
        <v>64</v>
      </c>
      <c r="BR368" s="31">
        <v>215</v>
      </c>
    </row>
    <row r="369" spans="1:70" s="31" customFormat="1" ht="18" customHeight="1">
      <c r="A369" s="31" t="s">
        <v>333</v>
      </c>
      <c r="B369" s="31" t="s">
        <v>618</v>
      </c>
      <c r="D369" s="31">
        <v>-31.315000000000001</v>
      </c>
      <c r="E369" s="31">
        <v>138.5663667</v>
      </c>
      <c r="G369" s="31">
        <v>17.850000000000001</v>
      </c>
      <c r="H369" s="31">
        <v>306.95</v>
      </c>
      <c r="M369" s="31" t="s">
        <v>411</v>
      </c>
      <c r="V369" s="31" t="s">
        <v>647</v>
      </c>
      <c r="W369" s="31" t="s">
        <v>680</v>
      </c>
      <c r="X369" s="31" t="s">
        <v>1329</v>
      </c>
      <c r="AB369" s="31">
        <v>31</v>
      </c>
      <c r="AC369" s="31" t="s">
        <v>329</v>
      </c>
      <c r="AD369" s="31">
        <v>30.53</v>
      </c>
      <c r="AE369" s="31" t="s">
        <v>1339</v>
      </c>
      <c r="AF369" s="31">
        <v>8.8699999999999992</v>
      </c>
      <c r="AG369" s="31" t="s">
        <v>1363</v>
      </c>
      <c r="BH369" s="31">
        <v>140</v>
      </c>
      <c r="BI369" s="31">
        <v>151</v>
      </c>
      <c r="BJ369" s="31">
        <v>194</v>
      </c>
      <c r="BK369" s="31">
        <v>97</v>
      </c>
      <c r="BL369" s="31">
        <v>978</v>
      </c>
      <c r="BM369" s="31">
        <v>144</v>
      </c>
      <c r="BN369" s="31">
        <v>2610</v>
      </c>
      <c r="BO369" s="31">
        <v>113</v>
      </c>
      <c r="BP369" s="31">
        <v>607</v>
      </c>
      <c r="BQ369" s="31">
        <v>0</v>
      </c>
      <c r="BR369" s="31">
        <v>46</v>
      </c>
    </row>
    <row r="370" spans="1:70" s="31" customFormat="1" ht="18" customHeight="1">
      <c r="A370" s="31" t="s">
        <v>333</v>
      </c>
      <c r="B370" s="31" t="s">
        <v>619</v>
      </c>
      <c r="D370" s="31">
        <v>-31.315000000000001</v>
      </c>
      <c r="E370" s="31">
        <v>138.5663667</v>
      </c>
      <c r="G370" s="31">
        <v>17.850000000000001</v>
      </c>
      <c r="H370" s="31">
        <v>306.95</v>
      </c>
      <c r="M370" s="31" t="s">
        <v>411</v>
      </c>
      <c r="V370" s="31" t="s">
        <v>647</v>
      </c>
      <c r="W370" s="31" t="s">
        <v>681</v>
      </c>
      <c r="X370" s="31" t="s">
        <v>1329</v>
      </c>
      <c r="AB370" s="31">
        <v>29</v>
      </c>
      <c r="AC370" s="31" t="s">
        <v>329</v>
      </c>
      <c r="AD370" s="31">
        <v>28.85</v>
      </c>
      <c r="AE370" s="31" t="s">
        <v>1339</v>
      </c>
      <c r="AF370" s="31">
        <v>2.42</v>
      </c>
      <c r="AG370" s="31" t="s">
        <v>1363</v>
      </c>
      <c r="BH370" s="31">
        <v>2076</v>
      </c>
      <c r="BI370" s="31">
        <v>1964</v>
      </c>
      <c r="BJ370" s="31">
        <v>2939</v>
      </c>
      <c r="BK370" s="31">
        <v>1868</v>
      </c>
      <c r="BL370" s="31">
        <v>4503.9999999999991</v>
      </c>
      <c r="BM370" s="31">
        <v>1081</v>
      </c>
      <c r="BN370" s="31">
        <v>4025.0000000000005</v>
      </c>
      <c r="BO370" s="31">
        <v>459</v>
      </c>
      <c r="BP370" s="31">
        <v>825.99999999999989</v>
      </c>
      <c r="BQ370" s="31">
        <v>168</v>
      </c>
      <c r="BR370" s="31">
        <v>113</v>
      </c>
    </row>
    <row r="371" spans="1:70" s="31" customFormat="1" ht="18" customHeight="1">
      <c r="A371" s="31" t="s">
        <v>333</v>
      </c>
      <c r="B371" s="31" t="s">
        <v>620</v>
      </c>
      <c r="D371" s="31">
        <v>-31.315000000000001</v>
      </c>
      <c r="E371" s="31">
        <v>138.5663667</v>
      </c>
      <c r="G371" s="31">
        <v>17.850000000000001</v>
      </c>
      <c r="H371" s="31">
        <v>306.95</v>
      </c>
      <c r="M371" s="31" t="s">
        <v>411</v>
      </c>
      <c r="V371" s="31" t="s">
        <v>647</v>
      </c>
      <c r="W371" s="31" t="s">
        <v>682</v>
      </c>
      <c r="X371" s="31" t="s">
        <v>1329</v>
      </c>
      <c r="AB371" s="31">
        <v>27</v>
      </c>
      <c r="AC371" s="31" t="s">
        <v>359</v>
      </c>
      <c r="AD371" s="31">
        <v>26.66</v>
      </c>
      <c r="AE371" s="31" t="s">
        <v>1339</v>
      </c>
      <c r="AF371" s="31">
        <v>5.59</v>
      </c>
      <c r="AG371" s="31" t="s">
        <v>1363</v>
      </c>
      <c r="BH371" s="31">
        <v>115</v>
      </c>
      <c r="BI371" s="31">
        <v>50.999999999999993</v>
      </c>
      <c r="BJ371" s="31">
        <v>261</v>
      </c>
      <c r="BK371" s="31">
        <v>13</v>
      </c>
      <c r="BL371" s="31">
        <v>38</v>
      </c>
      <c r="BM371" s="31">
        <v>0</v>
      </c>
      <c r="BN371" s="31">
        <v>3</v>
      </c>
      <c r="BO371" s="31">
        <v>0</v>
      </c>
      <c r="BP371" s="31">
        <v>0</v>
      </c>
      <c r="BQ371" s="31">
        <v>0</v>
      </c>
      <c r="BR371" s="31">
        <v>0</v>
      </c>
    </row>
    <row r="372" spans="1:70" s="31" customFormat="1" ht="18" customHeight="1">
      <c r="A372" s="31" t="s">
        <v>333</v>
      </c>
      <c r="B372" s="31" t="s">
        <v>621</v>
      </c>
      <c r="D372" s="31">
        <v>-32.320500000000003</v>
      </c>
      <c r="E372" s="31">
        <v>137.9543899</v>
      </c>
      <c r="G372" s="31">
        <v>15.92</v>
      </c>
      <c r="H372" s="31">
        <v>446.71</v>
      </c>
      <c r="M372" s="31" t="s">
        <v>411</v>
      </c>
      <c r="V372" s="31" t="s">
        <v>647</v>
      </c>
      <c r="W372" s="31" t="s">
        <v>683</v>
      </c>
      <c r="X372" s="31" t="s">
        <v>1329</v>
      </c>
      <c r="AB372" s="31">
        <v>31</v>
      </c>
      <c r="AC372" s="31" t="s">
        <v>359</v>
      </c>
      <c r="AD372" s="31">
        <v>30.16</v>
      </c>
      <c r="AE372" s="31" t="s">
        <v>1339</v>
      </c>
      <c r="AG372" s="31" t="s">
        <v>1363</v>
      </c>
      <c r="BH372" s="31">
        <v>7</v>
      </c>
      <c r="BI372" s="31">
        <v>0</v>
      </c>
      <c r="BJ372" s="31">
        <v>7</v>
      </c>
      <c r="BK372" s="31">
        <v>0</v>
      </c>
      <c r="BL372" s="31">
        <v>19</v>
      </c>
      <c r="BM372" s="31">
        <v>0</v>
      </c>
      <c r="BN372" s="31">
        <v>94</v>
      </c>
      <c r="BO372" s="31">
        <v>0</v>
      </c>
      <c r="BP372" s="31">
        <v>0</v>
      </c>
      <c r="BQ372" s="31">
        <v>0</v>
      </c>
      <c r="BR372" s="31">
        <v>0</v>
      </c>
    </row>
    <row r="373" spans="1:70" s="31" customFormat="1" ht="18" customHeight="1">
      <c r="A373" s="31" t="s">
        <v>333</v>
      </c>
      <c r="B373" s="31" t="s">
        <v>622</v>
      </c>
      <c r="D373" s="31">
        <v>-32.320500000000003</v>
      </c>
      <c r="E373" s="31">
        <v>137.9543899</v>
      </c>
      <c r="G373" s="31">
        <v>15.92</v>
      </c>
      <c r="H373" s="31">
        <v>446.71</v>
      </c>
      <c r="M373" s="31" t="s">
        <v>411</v>
      </c>
      <c r="V373" s="31" t="s">
        <v>647</v>
      </c>
      <c r="W373" s="31" t="s">
        <v>684</v>
      </c>
      <c r="X373" s="31" t="s">
        <v>1329</v>
      </c>
      <c r="AB373" s="31">
        <v>31</v>
      </c>
      <c r="AC373" s="31" t="s">
        <v>329</v>
      </c>
      <c r="AD373" s="31">
        <v>30.29</v>
      </c>
      <c r="AE373" s="31" t="s">
        <v>1339</v>
      </c>
      <c r="AF373" s="31">
        <v>2.59</v>
      </c>
      <c r="AG373" s="31" t="s">
        <v>1363</v>
      </c>
      <c r="BH373" s="31">
        <v>50.999999999999993</v>
      </c>
      <c r="BI373" s="31">
        <v>44</v>
      </c>
      <c r="BJ373" s="31">
        <v>131</v>
      </c>
      <c r="BK373" s="31">
        <v>42</v>
      </c>
      <c r="BL373" s="31">
        <v>216</v>
      </c>
      <c r="BM373" s="31">
        <v>69</v>
      </c>
      <c r="BN373" s="31">
        <v>350.99999999999994</v>
      </c>
      <c r="BO373" s="31">
        <v>94</v>
      </c>
      <c r="BP373" s="31">
        <v>117</v>
      </c>
      <c r="BQ373" s="31">
        <v>92</v>
      </c>
      <c r="BR373" s="31">
        <v>88</v>
      </c>
    </row>
    <row r="374" spans="1:70" s="31" customFormat="1" ht="18" customHeight="1">
      <c r="A374" s="31" t="s">
        <v>333</v>
      </c>
      <c r="B374" s="31" t="s">
        <v>623</v>
      </c>
      <c r="D374" s="31">
        <v>-32.320500000000003</v>
      </c>
      <c r="E374" s="31">
        <v>137.9543899</v>
      </c>
      <c r="G374" s="31">
        <v>15.92</v>
      </c>
      <c r="H374" s="31">
        <v>446.71</v>
      </c>
      <c r="M374" s="31" t="s">
        <v>411</v>
      </c>
      <c r="V374" s="31" t="s">
        <v>647</v>
      </c>
      <c r="W374" s="31" t="s">
        <v>685</v>
      </c>
      <c r="X374" s="31" t="s">
        <v>1329</v>
      </c>
      <c r="AB374" s="31">
        <v>31</v>
      </c>
      <c r="AC374" s="31" t="s">
        <v>329</v>
      </c>
      <c r="AD374" s="31">
        <v>31.33</v>
      </c>
      <c r="AE374" s="31" t="s">
        <v>1339</v>
      </c>
      <c r="AF374" s="31">
        <v>6.52</v>
      </c>
      <c r="AG374" s="31" t="s">
        <v>1363</v>
      </c>
      <c r="BH374" s="31">
        <v>26</v>
      </c>
      <c r="BI374" s="31">
        <v>32</v>
      </c>
      <c r="BJ374" s="31">
        <v>46</v>
      </c>
      <c r="BK374" s="31">
        <v>38</v>
      </c>
      <c r="BL374" s="31">
        <v>151</v>
      </c>
      <c r="BM374" s="31">
        <v>65</v>
      </c>
      <c r="BN374" s="31">
        <v>1371</v>
      </c>
      <c r="BO374" s="31">
        <v>98</v>
      </c>
      <c r="BP374" s="31">
        <v>504</v>
      </c>
      <c r="BQ374" s="31">
        <v>93</v>
      </c>
      <c r="BR374" s="31">
        <v>88</v>
      </c>
    </row>
    <row r="375" spans="1:70" s="31" customFormat="1" ht="18" customHeight="1">
      <c r="A375" s="31" t="s">
        <v>333</v>
      </c>
      <c r="B375" s="31" t="s">
        <v>624</v>
      </c>
      <c r="D375" s="31">
        <v>-32.828099999999999</v>
      </c>
      <c r="E375" s="31">
        <v>138.03267020000001</v>
      </c>
      <c r="G375" s="31">
        <v>17.59</v>
      </c>
      <c r="H375" s="31">
        <v>402.76</v>
      </c>
      <c r="M375" s="31" t="s">
        <v>411</v>
      </c>
      <c r="V375" s="31" t="s">
        <v>647</v>
      </c>
      <c r="W375" s="31" t="s">
        <v>686</v>
      </c>
      <c r="X375" s="31" t="s">
        <v>1329</v>
      </c>
      <c r="AB375" s="31">
        <v>32</v>
      </c>
      <c r="AC375" s="31" t="s">
        <v>329</v>
      </c>
      <c r="AD375" s="31">
        <v>30.16</v>
      </c>
      <c r="AE375" s="31" t="s">
        <v>1339</v>
      </c>
      <c r="AF375" s="31">
        <v>0.55000000000000004</v>
      </c>
      <c r="AG375" s="31" t="s">
        <v>1363</v>
      </c>
      <c r="BH375" s="31">
        <v>12</v>
      </c>
      <c r="BI375" s="31">
        <v>29</v>
      </c>
      <c r="BJ375" s="31">
        <v>19</v>
      </c>
      <c r="BK375" s="31">
        <v>32</v>
      </c>
      <c r="BL375" s="31">
        <v>35</v>
      </c>
      <c r="BM375" s="31">
        <v>50</v>
      </c>
      <c r="BN375" s="31">
        <v>26</v>
      </c>
      <c r="BO375" s="31">
        <v>54</v>
      </c>
      <c r="BP375" s="31">
        <v>15</v>
      </c>
      <c r="BQ375" s="31">
        <v>37</v>
      </c>
      <c r="BR375" s="31">
        <v>21</v>
      </c>
    </row>
    <row r="376" spans="1:70" s="31" customFormat="1" ht="18" customHeight="1">
      <c r="A376" s="31" t="s">
        <v>333</v>
      </c>
      <c r="B376" s="31" t="s">
        <v>625</v>
      </c>
      <c r="D376" s="31">
        <v>-32.828099999999999</v>
      </c>
      <c r="E376" s="31">
        <v>138.03267020000001</v>
      </c>
      <c r="G376" s="31">
        <v>17.59</v>
      </c>
      <c r="H376" s="31">
        <v>402.76</v>
      </c>
      <c r="M376" s="31" t="s">
        <v>411</v>
      </c>
      <c r="V376" s="31" t="s">
        <v>647</v>
      </c>
      <c r="W376" s="31" t="s">
        <v>687</v>
      </c>
      <c r="X376" s="31" t="s">
        <v>1329</v>
      </c>
      <c r="AB376" s="31">
        <v>31</v>
      </c>
      <c r="AC376" s="31" t="s">
        <v>329</v>
      </c>
      <c r="AD376" s="31">
        <v>30.48</v>
      </c>
      <c r="AE376" s="31" t="s">
        <v>1339</v>
      </c>
      <c r="AF376" s="31">
        <v>1.07</v>
      </c>
      <c r="AG376" s="31" t="s">
        <v>1363</v>
      </c>
      <c r="BH376" s="31">
        <v>18</v>
      </c>
      <c r="BI376" s="31">
        <v>25</v>
      </c>
      <c r="BJ376" s="31">
        <v>20</v>
      </c>
      <c r="BK376" s="31">
        <v>27</v>
      </c>
      <c r="BL376" s="31">
        <v>35</v>
      </c>
      <c r="BM376" s="31">
        <v>27</v>
      </c>
      <c r="BN376" s="31">
        <v>37</v>
      </c>
      <c r="BO376" s="31">
        <v>27</v>
      </c>
      <c r="BP376" s="31">
        <v>28</v>
      </c>
      <c r="BQ376" s="31">
        <v>28</v>
      </c>
      <c r="BR376" s="31">
        <v>29</v>
      </c>
    </row>
    <row r="377" spans="1:70" s="31" customFormat="1" ht="18" customHeight="1">
      <c r="A377" s="31" t="s">
        <v>333</v>
      </c>
      <c r="B377" s="31" t="s">
        <v>626</v>
      </c>
      <c r="D377" s="31">
        <v>-32.828099999999999</v>
      </c>
      <c r="E377" s="31">
        <v>138.03267020000001</v>
      </c>
      <c r="G377" s="31">
        <v>17.59</v>
      </c>
      <c r="H377" s="31">
        <v>402.76</v>
      </c>
      <c r="M377" s="31" t="s">
        <v>411</v>
      </c>
      <c r="V377" s="31" t="s">
        <v>647</v>
      </c>
      <c r="W377" s="31" t="s">
        <v>688</v>
      </c>
      <c r="X377" s="31" t="s">
        <v>1329</v>
      </c>
      <c r="AB377" s="31">
        <v>27</v>
      </c>
      <c r="AC377" s="31" t="s">
        <v>359</v>
      </c>
      <c r="AD377" s="31">
        <v>26.78</v>
      </c>
      <c r="AE377" s="31" t="s">
        <v>1339</v>
      </c>
      <c r="AF377" s="31">
        <v>2.75</v>
      </c>
      <c r="AG377" s="31" t="s">
        <v>1363</v>
      </c>
      <c r="BH377" s="31">
        <v>34</v>
      </c>
      <c r="BI377" s="31">
        <v>39</v>
      </c>
      <c r="BJ377" s="31">
        <v>107</v>
      </c>
      <c r="BK377" s="31">
        <v>9</v>
      </c>
      <c r="BL377" s="31">
        <v>12</v>
      </c>
      <c r="BM377" s="31">
        <v>2</v>
      </c>
      <c r="BN377" s="31">
        <v>2</v>
      </c>
      <c r="BO377" s="31">
        <v>0</v>
      </c>
      <c r="BP377" s="31">
        <v>0</v>
      </c>
      <c r="BQ377" s="31">
        <v>0</v>
      </c>
      <c r="BR377" s="31">
        <v>0</v>
      </c>
    </row>
    <row r="378" spans="1:70" s="31" customFormat="1" ht="18" customHeight="1">
      <c r="A378" s="31" t="s">
        <v>333</v>
      </c>
      <c r="B378" s="31" t="s">
        <v>627</v>
      </c>
      <c r="D378" s="31">
        <v>-34.880299999999998</v>
      </c>
      <c r="E378" s="31">
        <v>138.70826030000001</v>
      </c>
      <c r="G378" s="31">
        <v>15.35</v>
      </c>
      <c r="H378" s="31">
        <v>722.62</v>
      </c>
      <c r="M378" s="31" t="s">
        <v>411</v>
      </c>
      <c r="V378" s="31" t="s">
        <v>647</v>
      </c>
      <c r="W378" s="31" t="s">
        <v>689</v>
      </c>
      <c r="X378" s="31" t="s">
        <v>1329</v>
      </c>
      <c r="AB378" s="31">
        <v>31</v>
      </c>
      <c r="AC378" s="31" t="s">
        <v>330</v>
      </c>
      <c r="AD378" s="31">
        <v>31.07</v>
      </c>
      <c r="AE378" s="31" t="s">
        <v>1339</v>
      </c>
      <c r="AF378" s="31">
        <v>31.76</v>
      </c>
      <c r="AG378" s="31" t="s">
        <v>1363</v>
      </c>
      <c r="BH378" s="31">
        <v>42</v>
      </c>
      <c r="BI378" s="31">
        <v>29</v>
      </c>
      <c r="BJ378" s="31">
        <v>53</v>
      </c>
      <c r="BK378" s="31">
        <v>15</v>
      </c>
      <c r="BL378" s="31">
        <v>256</v>
      </c>
      <c r="BM378" s="31">
        <v>42.999999999999993</v>
      </c>
      <c r="BN378" s="31">
        <v>4928</v>
      </c>
      <c r="BO378" s="31">
        <v>101</v>
      </c>
      <c r="BP378" s="31">
        <v>695.99999999999989</v>
      </c>
      <c r="BQ378" s="31">
        <v>0</v>
      </c>
      <c r="BR378" s="31">
        <v>0</v>
      </c>
    </row>
    <row r="379" spans="1:70" s="31" customFormat="1" ht="18" customHeight="1">
      <c r="A379" s="31" t="s">
        <v>333</v>
      </c>
      <c r="B379" s="31" t="s">
        <v>628</v>
      </c>
      <c r="D379" s="31">
        <v>-34.880299999999998</v>
      </c>
      <c r="E379" s="31">
        <v>138.70826030000001</v>
      </c>
      <c r="G379" s="31">
        <v>15.35</v>
      </c>
      <c r="H379" s="31">
        <v>722.62</v>
      </c>
      <c r="M379" s="31" t="s">
        <v>411</v>
      </c>
      <c r="V379" s="31" t="s">
        <v>647</v>
      </c>
      <c r="W379" s="31" t="s">
        <v>690</v>
      </c>
      <c r="X379" s="31" t="s">
        <v>1329</v>
      </c>
      <c r="AB379" s="31">
        <v>31</v>
      </c>
      <c r="AC379" s="31" t="s">
        <v>330</v>
      </c>
      <c r="AD379" s="31">
        <v>29.98</v>
      </c>
      <c r="AE379" s="31" t="s">
        <v>1339</v>
      </c>
      <c r="AF379" s="31">
        <v>17.59</v>
      </c>
      <c r="AG379" s="31" t="s">
        <v>1363</v>
      </c>
      <c r="BH379" s="31">
        <v>12</v>
      </c>
      <c r="BI379" s="31">
        <v>2</v>
      </c>
      <c r="BJ379" s="31">
        <v>7</v>
      </c>
      <c r="BK379" s="31">
        <v>2</v>
      </c>
      <c r="BL379" s="31">
        <v>29</v>
      </c>
      <c r="BM379" s="31">
        <v>2</v>
      </c>
      <c r="BN379" s="31">
        <v>78</v>
      </c>
      <c r="BO379" s="31">
        <v>2</v>
      </c>
      <c r="BP379" s="31">
        <v>10</v>
      </c>
      <c r="BQ379" s="31">
        <v>0</v>
      </c>
      <c r="BR379" s="31">
        <v>0</v>
      </c>
    </row>
    <row r="380" spans="1:70" s="31" customFormat="1" ht="18" customHeight="1">
      <c r="A380" s="31" t="s">
        <v>333</v>
      </c>
      <c r="B380" s="31" t="s">
        <v>629</v>
      </c>
      <c r="D380" s="31">
        <v>-34.880299999999998</v>
      </c>
      <c r="E380" s="31">
        <v>138.70826030000001</v>
      </c>
      <c r="G380" s="31">
        <v>15.35</v>
      </c>
      <c r="H380" s="31">
        <v>722.62</v>
      </c>
      <c r="M380" s="31" t="s">
        <v>411</v>
      </c>
      <c r="V380" s="31" t="s">
        <v>647</v>
      </c>
      <c r="W380" s="31" t="s">
        <v>691</v>
      </c>
      <c r="X380" s="31" t="s">
        <v>1329</v>
      </c>
      <c r="AB380" s="31">
        <v>27</v>
      </c>
      <c r="AC380" s="31" t="s">
        <v>329</v>
      </c>
      <c r="AD380" s="31">
        <v>28.31</v>
      </c>
      <c r="AE380" s="31" t="s">
        <v>1339</v>
      </c>
      <c r="AF380" s="31">
        <v>3.34</v>
      </c>
      <c r="AG380" s="31" t="s">
        <v>1363</v>
      </c>
      <c r="BH380" s="31">
        <v>6</v>
      </c>
      <c r="BI380" s="31">
        <v>3</v>
      </c>
      <c r="BJ380" s="31">
        <v>11</v>
      </c>
      <c r="BK380" s="31">
        <v>2</v>
      </c>
      <c r="BL380" s="31">
        <v>6</v>
      </c>
      <c r="BM380" s="31">
        <v>1</v>
      </c>
      <c r="BN380" s="31">
        <v>5</v>
      </c>
      <c r="BO380" s="31">
        <v>1</v>
      </c>
      <c r="BP380" s="31">
        <v>3</v>
      </c>
      <c r="BQ380" s="31">
        <v>1</v>
      </c>
      <c r="BR380" s="31">
        <v>1</v>
      </c>
    </row>
    <row r="381" spans="1:70" s="31" customFormat="1" ht="18" customHeight="1">
      <c r="A381" s="31" t="s">
        <v>333</v>
      </c>
      <c r="B381" s="31" t="s">
        <v>630</v>
      </c>
      <c r="D381" s="31">
        <v>-34.0047</v>
      </c>
      <c r="E381" s="31">
        <v>138.9593701</v>
      </c>
      <c r="G381" s="31">
        <v>14.14</v>
      </c>
      <c r="H381" s="31">
        <v>533.39</v>
      </c>
      <c r="M381" s="31" t="s">
        <v>411</v>
      </c>
      <c r="V381" s="31" t="s">
        <v>647</v>
      </c>
      <c r="W381" s="31" t="s">
        <v>692</v>
      </c>
      <c r="X381" s="31" t="s">
        <v>1329</v>
      </c>
      <c r="AB381" s="31">
        <v>31</v>
      </c>
      <c r="AC381" s="31" t="s">
        <v>330</v>
      </c>
      <c r="AD381" s="31">
        <v>30.32</v>
      </c>
      <c r="AE381" s="31" t="s">
        <v>1339</v>
      </c>
      <c r="AF381" s="31">
        <v>27.4</v>
      </c>
      <c r="AG381" s="31" t="s">
        <v>1363</v>
      </c>
      <c r="BH381" s="31">
        <v>8</v>
      </c>
      <c r="BI381" s="31">
        <v>4</v>
      </c>
      <c r="BJ381" s="31">
        <v>19</v>
      </c>
      <c r="BK381" s="31">
        <v>3</v>
      </c>
      <c r="BL381" s="31">
        <v>38</v>
      </c>
      <c r="BM381" s="31">
        <v>0</v>
      </c>
      <c r="BN381" s="31">
        <v>125</v>
      </c>
      <c r="BO381" s="31">
        <v>0</v>
      </c>
      <c r="BP381" s="31">
        <v>26</v>
      </c>
      <c r="BQ381" s="31">
        <v>0</v>
      </c>
      <c r="BR381" s="31">
        <v>0</v>
      </c>
    </row>
    <row r="382" spans="1:70" s="31" customFormat="1" ht="18" customHeight="1">
      <c r="A382" s="31" t="s">
        <v>333</v>
      </c>
      <c r="B382" s="31" t="s">
        <v>631</v>
      </c>
      <c r="D382" s="31">
        <v>-34.0047</v>
      </c>
      <c r="E382" s="31">
        <v>138.9593701</v>
      </c>
      <c r="G382" s="31">
        <v>14.14</v>
      </c>
      <c r="H382" s="31">
        <v>533.39</v>
      </c>
      <c r="M382" s="31" t="s">
        <v>411</v>
      </c>
      <c r="V382" s="31" t="s">
        <v>647</v>
      </c>
      <c r="W382" s="31" t="s">
        <v>693</v>
      </c>
      <c r="X382" s="31" t="s">
        <v>1329</v>
      </c>
      <c r="AB382" s="31">
        <v>31</v>
      </c>
      <c r="AC382" s="31" t="s">
        <v>330</v>
      </c>
      <c r="AD382" s="31">
        <v>31.02</v>
      </c>
      <c r="AE382" s="31" t="s">
        <v>1339</v>
      </c>
      <c r="AF382" s="31">
        <v>57.04</v>
      </c>
      <c r="AG382" s="31" t="s">
        <v>1363</v>
      </c>
      <c r="BH382" s="31">
        <v>10</v>
      </c>
      <c r="BI382" s="31">
        <v>12</v>
      </c>
      <c r="BJ382" s="31">
        <v>78</v>
      </c>
      <c r="BK382" s="31">
        <v>15</v>
      </c>
      <c r="BL382" s="31">
        <v>513</v>
      </c>
      <c r="BM382" s="31">
        <v>30</v>
      </c>
      <c r="BN382" s="31">
        <v>3525</v>
      </c>
      <c r="BO382" s="31">
        <v>29</v>
      </c>
      <c r="BP382" s="31">
        <v>748</v>
      </c>
      <c r="BQ382" s="31">
        <v>0</v>
      </c>
      <c r="BR382" s="31">
        <v>0</v>
      </c>
    </row>
    <row r="383" spans="1:70" s="31" customFormat="1" ht="18" customHeight="1">
      <c r="A383" s="31" t="s">
        <v>333</v>
      </c>
      <c r="B383" s="31" t="s">
        <v>632</v>
      </c>
      <c r="D383" s="31">
        <v>-34.0047</v>
      </c>
      <c r="E383" s="31">
        <v>138.9593701</v>
      </c>
      <c r="G383" s="31">
        <v>14.14</v>
      </c>
      <c r="H383" s="31">
        <v>533.39</v>
      </c>
      <c r="M383" s="31" t="s">
        <v>411</v>
      </c>
      <c r="V383" s="31" t="s">
        <v>647</v>
      </c>
      <c r="W383" s="31" t="s">
        <v>688</v>
      </c>
      <c r="X383" s="31" t="s">
        <v>1329</v>
      </c>
      <c r="AB383" s="31">
        <v>31</v>
      </c>
      <c r="AC383" s="31" t="s">
        <v>699</v>
      </c>
      <c r="AD383" s="31">
        <v>29.8</v>
      </c>
      <c r="AE383" s="31" t="s">
        <v>1339</v>
      </c>
      <c r="AF383" s="31">
        <v>1.37</v>
      </c>
      <c r="AG383" s="31" t="s">
        <v>1363</v>
      </c>
      <c r="BH383" s="31">
        <v>25</v>
      </c>
      <c r="BI383" s="31">
        <v>21</v>
      </c>
      <c r="BJ383" s="31">
        <v>27</v>
      </c>
      <c r="BK383" s="31">
        <v>24</v>
      </c>
      <c r="BL383" s="31">
        <v>31</v>
      </c>
      <c r="BM383" s="31">
        <v>26</v>
      </c>
      <c r="BN383" s="31">
        <v>61</v>
      </c>
      <c r="BO383" s="31">
        <v>29</v>
      </c>
      <c r="BP383" s="31">
        <v>45</v>
      </c>
      <c r="BQ383" s="31">
        <v>29</v>
      </c>
      <c r="BR383" s="31">
        <v>0</v>
      </c>
    </row>
    <row r="384" spans="1:70" s="31" customFormat="1" ht="18" customHeight="1">
      <c r="A384" s="31" t="s">
        <v>333</v>
      </c>
      <c r="B384" s="31" t="s">
        <v>633</v>
      </c>
      <c r="D384" s="31">
        <v>-34.933</v>
      </c>
      <c r="E384" s="31">
        <v>138.7269537</v>
      </c>
      <c r="G384" s="31">
        <v>14.03</v>
      </c>
      <c r="H384" s="31">
        <v>933.83</v>
      </c>
      <c r="M384" s="31" t="s">
        <v>411</v>
      </c>
      <c r="V384" s="31" t="s">
        <v>647</v>
      </c>
      <c r="W384" s="31" t="s">
        <v>694</v>
      </c>
      <c r="X384" s="31" t="s">
        <v>1329</v>
      </c>
      <c r="AB384" s="31">
        <v>31</v>
      </c>
      <c r="AC384" s="31" t="s">
        <v>329</v>
      </c>
      <c r="AD384" s="31">
        <v>31.11</v>
      </c>
      <c r="AE384" s="31" t="s">
        <v>1339</v>
      </c>
      <c r="AF384" s="31">
        <v>2.57</v>
      </c>
      <c r="AG384" s="31" t="s">
        <v>1363</v>
      </c>
      <c r="BH384" s="31">
        <v>20</v>
      </c>
      <c r="BI384" s="31">
        <v>21</v>
      </c>
      <c r="BJ384" s="31">
        <v>26</v>
      </c>
      <c r="BK384" s="31">
        <v>24</v>
      </c>
      <c r="BL384" s="31">
        <v>42.999999999999993</v>
      </c>
      <c r="BM384" s="31">
        <v>27</v>
      </c>
      <c r="BN384" s="31">
        <v>136</v>
      </c>
      <c r="BO384" s="31">
        <v>29</v>
      </c>
      <c r="BP384" s="31">
        <v>97</v>
      </c>
      <c r="BQ384" s="31">
        <v>27</v>
      </c>
      <c r="BR384" s="31">
        <v>39</v>
      </c>
    </row>
    <row r="385" spans="1:70" s="31" customFormat="1" ht="18" customHeight="1">
      <c r="A385" s="31" t="s">
        <v>333</v>
      </c>
      <c r="B385" s="31" t="s">
        <v>634</v>
      </c>
      <c r="D385" s="31">
        <v>-34.933</v>
      </c>
      <c r="E385" s="31">
        <v>138.7269537</v>
      </c>
      <c r="G385" s="31">
        <v>14.03</v>
      </c>
      <c r="H385" s="31">
        <v>933.83</v>
      </c>
      <c r="M385" s="31" t="s">
        <v>411</v>
      </c>
      <c r="V385" s="31" t="s">
        <v>647</v>
      </c>
      <c r="W385" s="31" t="s">
        <v>690</v>
      </c>
      <c r="X385" s="31" t="s">
        <v>1329</v>
      </c>
      <c r="AB385" s="31">
        <v>27</v>
      </c>
      <c r="AC385" s="31" t="s">
        <v>359</v>
      </c>
      <c r="AD385" s="31">
        <v>28.29</v>
      </c>
      <c r="AE385" s="31" t="s">
        <v>1339</v>
      </c>
      <c r="AF385" s="31">
        <v>41.29</v>
      </c>
      <c r="AG385" s="31" t="s">
        <v>1363</v>
      </c>
      <c r="BH385" s="31">
        <v>16</v>
      </c>
      <c r="BI385" s="31">
        <v>4</v>
      </c>
      <c r="BJ385" s="31">
        <v>189</v>
      </c>
      <c r="BK385" s="31">
        <v>10</v>
      </c>
      <c r="BL385" s="31">
        <v>367</v>
      </c>
      <c r="BM385" s="31">
        <v>0</v>
      </c>
      <c r="BN385" s="31">
        <v>14</v>
      </c>
      <c r="BO385" s="31">
        <v>0</v>
      </c>
      <c r="BP385" s="31">
        <v>0</v>
      </c>
      <c r="BQ385" s="31">
        <v>0</v>
      </c>
      <c r="BR385" s="31">
        <v>0</v>
      </c>
    </row>
    <row r="386" spans="1:70" s="31" customFormat="1" ht="18" customHeight="1">
      <c r="A386" s="31" t="s">
        <v>333</v>
      </c>
      <c r="B386" s="31" t="s">
        <v>635</v>
      </c>
      <c r="D386" s="31">
        <v>-34.933</v>
      </c>
      <c r="E386" s="31">
        <v>138.7269537</v>
      </c>
      <c r="G386" s="31">
        <v>14.03</v>
      </c>
      <c r="H386" s="31">
        <v>933.83</v>
      </c>
      <c r="M386" s="31" t="s">
        <v>411</v>
      </c>
      <c r="V386" s="31" t="s">
        <v>647</v>
      </c>
      <c r="W386" s="31" t="s">
        <v>695</v>
      </c>
      <c r="X386" s="31" t="s">
        <v>1329</v>
      </c>
      <c r="AB386" s="31">
        <v>27</v>
      </c>
      <c r="AC386" s="31" t="s">
        <v>329</v>
      </c>
      <c r="AD386" s="31">
        <v>28.23</v>
      </c>
      <c r="AE386" s="31" t="s">
        <v>1339</v>
      </c>
      <c r="AF386" s="31">
        <v>2.82</v>
      </c>
      <c r="AG386" s="31" t="s">
        <v>1363</v>
      </c>
      <c r="BH386" s="31">
        <v>135</v>
      </c>
      <c r="BI386" s="31">
        <v>81</v>
      </c>
      <c r="BJ386" s="31">
        <v>367</v>
      </c>
      <c r="BK386" s="31">
        <v>72</v>
      </c>
      <c r="BL386" s="31">
        <v>164</v>
      </c>
      <c r="BM386" s="31">
        <v>41</v>
      </c>
      <c r="BN386" s="31">
        <v>53</v>
      </c>
      <c r="BO386" s="31">
        <v>37</v>
      </c>
      <c r="BP386" s="31">
        <v>77</v>
      </c>
      <c r="BQ386" s="31">
        <v>34</v>
      </c>
      <c r="BR386" s="31">
        <v>37</v>
      </c>
    </row>
    <row r="387" spans="1:70" s="31" customFormat="1" ht="18" customHeight="1">
      <c r="A387" s="31" t="s">
        <v>333</v>
      </c>
      <c r="B387" s="31" t="s">
        <v>636</v>
      </c>
      <c r="D387" s="31">
        <v>-35.607799999999997</v>
      </c>
      <c r="E387" s="31">
        <v>138.26127500000001</v>
      </c>
      <c r="G387" s="31">
        <v>14.55</v>
      </c>
      <c r="H387" s="31">
        <v>753.76</v>
      </c>
      <c r="M387" s="31" t="s">
        <v>411</v>
      </c>
      <c r="V387" s="31" t="s">
        <v>648</v>
      </c>
      <c r="W387" s="31" t="s">
        <v>694</v>
      </c>
      <c r="X387" s="31" t="s">
        <v>1329</v>
      </c>
      <c r="AB387" s="31">
        <v>31</v>
      </c>
      <c r="AC387" s="31" t="s">
        <v>329</v>
      </c>
      <c r="AD387" s="31">
        <v>31.52</v>
      </c>
      <c r="AE387" s="31" t="s">
        <v>1339</v>
      </c>
      <c r="AF387" s="31">
        <v>62.07</v>
      </c>
      <c r="AG387" s="31" t="s">
        <v>1363</v>
      </c>
      <c r="BH387" s="31">
        <v>1</v>
      </c>
      <c r="BI387" s="31">
        <v>1</v>
      </c>
      <c r="BJ387" s="31">
        <v>1</v>
      </c>
      <c r="BK387" s="31">
        <v>0</v>
      </c>
      <c r="BL387" s="31">
        <v>6</v>
      </c>
      <c r="BM387" s="31">
        <v>0</v>
      </c>
      <c r="BN387" s="31">
        <v>48</v>
      </c>
      <c r="BO387" s="31">
        <v>0</v>
      </c>
      <c r="BP387" s="31">
        <v>29</v>
      </c>
      <c r="BQ387" s="31">
        <v>0</v>
      </c>
      <c r="BR387" s="31">
        <v>3</v>
      </c>
    </row>
    <row r="388" spans="1:70" s="31" customFormat="1" ht="18" customHeight="1">
      <c r="A388" s="31" t="s">
        <v>333</v>
      </c>
      <c r="B388" s="31" t="s">
        <v>637</v>
      </c>
      <c r="D388" s="31">
        <v>-35.607799999999997</v>
      </c>
      <c r="E388" s="31">
        <v>138.26127500000001</v>
      </c>
      <c r="G388" s="31">
        <v>14.55</v>
      </c>
      <c r="H388" s="31">
        <v>753.76</v>
      </c>
      <c r="M388" s="31" t="s">
        <v>411</v>
      </c>
      <c r="V388" s="31" t="s">
        <v>648</v>
      </c>
      <c r="W388" s="31" t="s">
        <v>696</v>
      </c>
      <c r="X388" s="31" t="s">
        <v>1329</v>
      </c>
      <c r="AB388" s="31">
        <v>33</v>
      </c>
      <c r="AC388" s="31" t="s">
        <v>329</v>
      </c>
      <c r="AD388" s="31">
        <v>31.82</v>
      </c>
      <c r="AE388" s="31" t="s">
        <v>1339</v>
      </c>
      <c r="AF388" s="31">
        <v>57.95</v>
      </c>
      <c r="AG388" s="31" t="s">
        <v>1363</v>
      </c>
      <c r="BH388" s="31">
        <v>4</v>
      </c>
      <c r="BI388" s="31">
        <v>3</v>
      </c>
      <c r="BJ388" s="31">
        <v>5</v>
      </c>
      <c r="BK388" s="31">
        <v>3</v>
      </c>
      <c r="BL388" s="31">
        <v>19</v>
      </c>
      <c r="BM388" s="31">
        <v>0</v>
      </c>
      <c r="BN388" s="31">
        <v>159</v>
      </c>
      <c r="BO388" s="31">
        <v>0</v>
      </c>
      <c r="BP388" s="31">
        <v>160</v>
      </c>
      <c r="BQ388" s="31">
        <v>0</v>
      </c>
      <c r="BR388" s="31">
        <v>16</v>
      </c>
    </row>
    <row r="389" spans="1:70" s="31" customFormat="1" ht="18" customHeight="1">
      <c r="A389" s="31" t="s">
        <v>333</v>
      </c>
      <c r="B389" s="31" t="s">
        <v>638</v>
      </c>
      <c r="D389" s="31">
        <v>-35.607799999999997</v>
      </c>
      <c r="E389" s="31">
        <v>138.26127500000001</v>
      </c>
      <c r="G389" s="31">
        <v>14.55</v>
      </c>
      <c r="H389" s="31">
        <v>753.76</v>
      </c>
      <c r="M389" s="31" t="s">
        <v>411</v>
      </c>
      <c r="V389" s="31" t="s">
        <v>648</v>
      </c>
      <c r="W389" s="31" t="s">
        <v>697</v>
      </c>
      <c r="X389" s="31" t="s">
        <v>1329</v>
      </c>
      <c r="AB389" s="31">
        <v>29</v>
      </c>
      <c r="AC389" s="31" t="s">
        <v>329</v>
      </c>
      <c r="AD389" s="31">
        <v>29.86</v>
      </c>
      <c r="AE389" s="31" t="s">
        <v>1339</v>
      </c>
      <c r="AF389" s="31">
        <v>1.34</v>
      </c>
      <c r="AG389" s="31" t="s">
        <v>1363</v>
      </c>
      <c r="BH389" s="31">
        <v>22</v>
      </c>
      <c r="BI389" s="31">
        <v>218</v>
      </c>
      <c r="BJ389" s="31">
        <v>26</v>
      </c>
      <c r="BK389" s="31">
        <v>178</v>
      </c>
      <c r="BL389" s="31">
        <v>488</v>
      </c>
      <c r="BM389" s="31">
        <v>111</v>
      </c>
      <c r="BN389" s="31">
        <v>193</v>
      </c>
      <c r="BO389" s="31">
        <v>35</v>
      </c>
      <c r="BP389" s="31">
        <v>44</v>
      </c>
      <c r="BQ389" s="31">
        <v>46</v>
      </c>
      <c r="BR389" s="31">
        <v>48</v>
      </c>
    </row>
    <row r="390" spans="1:70" s="31" customFormat="1" ht="18" customHeight="1">
      <c r="A390" s="31" t="s">
        <v>333</v>
      </c>
      <c r="B390" s="31" t="s">
        <v>639</v>
      </c>
      <c r="D390" s="31">
        <v>-35.271599999999999</v>
      </c>
      <c r="E390" s="31">
        <v>138.69017500000001</v>
      </c>
      <c r="G390" s="31">
        <v>14.44</v>
      </c>
      <c r="H390" s="31">
        <v>823.48</v>
      </c>
      <c r="M390" s="31" t="s">
        <v>411</v>
      </c>
      <c r="V390" s="31" t="s">
        <v>648</v>
      </c>
      <c r="W390" s="31" t="s">
        <v>694</v>
      </c>
      <c r="X390" s="31" t="s">
        <v>1329</v>
      </c>
      <c r="AB390" s="31">
        <v>31</v>
      </c>
      <c r="AC390" s="31" t="s">
        <v>700</v>
      </c>
      <c r="AD390" s="31">
        <v>31.9</v>
      </c>
      <c r="AE390" s="31" t="s">
        <v>1339</v>
      </c>
      <c r="AF390" s="31">
        <v>106.56</v>
      </c>
      <c r="AG390" s="31" t="s">
        <v>1363</v>
      </c>
      <c r="BH390" s="31">
        <v>0</v>
      </c>
      <c r="BI390" s="31">
        <v>0</v>
      </c>
      <c r="BJ390" s="31">
        <v>1</v>
      </c>
      <c r="BK390" s="31">
        <v>0</v>
      </c>
      <c r="BL390" s="31">
        <v>8</v>
      </c>
      <c r="BM390" s="31">
        <v>0</v>
      </c>
      <c r="BN390" s="31">
        <v>93</v>
      </c>
      <c r="BO390" s="31">
        <v>2</v>
      </c>
      <c r="BP390" s="31">
        <v>85.999999999999986</v>
      </c>
      <c r="BQ390" s="31">
        <v>0</v>
      </c>
      <c r="BR390" s="31">
        <v>6</v>
      </c>
    </row>
    <row r="391" spans="1:70" s="31" customFormat="1" ht="18" customHeight="1">
      <c r="A391" s="31" t="s">
        <v>333</v>
      </c>
      <c r="B391" s="31" t="s">
        <v>640</v>
      </c>
      <c r="D391" s="31">
        <v>-35.271599999999999</v>
      </c>
      <c r="E391" s="31">
        <v>138.69017500000001</v>
      </c>
      <c r="G391" s="31">
        <v>14.44</v>
      </c>
      <c r="H391" s="31">
        <v>823.48</v>
      </c>
      <c r="M391" s="31" t="s">
        <v>411</v>
      </c>
      <c r="V391" s="31" t="s">
        <v>648</v>
      </c>
      <c r="W391" s="31" t="s">
        <v>698</v>
      </c>
      <c r="X391" s="31" t="s">
        <v>1329</v>
      </c>
      <c r="AB391" s="31">
        <v>31</v>
      </c>
      <c r="AC391" s="31" t="s">
        <v>330</v>
      </c>
      <c r="AD391" s="31">
        <v>30.38</v>
      </c>
      <c r="AE391" s="31" t="s">
        <v>1339</v>
      </c>
      <c r="AF391" s="31">
        <v>30.91</v>
      </c>
      <c r="AG391" s="31" t="s">
        <v>1363</v>
      </c>
      <c r="BH391" s="31">
        <v>3</v>
      </c>
      <c r="BI391" s="31">
        <v>0</v>
      </c>
      <c r="BJ391" s="31">
        <v>9</v>
      </c>
      <c r="BK391" s="31">
        <v>0</v>
      </c>
      <c r="BL391" s="31">
        <v>123</v>
      </c>
      <c r="BM391" s="31">
        <v>11</v>
      </c>
      <c r="BN391" s="31">
        <v>317</v>
      </c>
      <c r="BO391" s="31">
        <v>4</v>
      </c>
      <c r="BP391" s="31">
        <v>9</v>
      </c>
      <c r="BQ391" s="31">
        <v>0</v>
      </c>
      <c r="BR391" s="31">
        <v>0</v>
      </c>
    </row>
    <row r="392" spans="1:70" s="32" customFormat="1" ht="18" customHeight="1">
      <c r="A392" s="32" t="s">
        <v>333</v>
      </c>
      <c r="B392" s="32" t="s">
        <v>641</v>
      </c>
      <c r="D392" s="32">
        <v>-35.271599999999999</v>
      </c>
      <c r="E392" s="32">
        <v>138.69017500000001</v>
      </c>
      <c r="G392" s="32">
        <v>14.44</v>
      </c>
      <c r="H392" s="32">
        <v>823.48</v>
      </c>
      <c r="M392" s="32" t="s">
        <v>411</v>
      </c>
      <c r="V392" s="32" t="s">
        <v>648</v>
      </c>
      <c r="W392" s="32" t="s">
        <v>695</v>
      </c>
      <c r="X392" s="32" t="s">
        <v>1329</v>
      </c>
      <c r="AB392" s="32">
        <v>31</v>
      </c>
      <c r="AC392" s="32" t="s">
        <v>329</v>
      </c>
      <c r="AD392" s="32">
        <v>29.13</v>
      </c>
      <c r="AE392" s="32" t="s">
        <v>1339</v>
      </c>
      <c r="AF392" s="32">
        <v>10.11</v>
      </c>
      <c r="AG392" s="32" t="s">
        <v>1363</v>
      </c>
      <c r="BH392" s="32">
        <v>4</v>
      </c>
      <c r="BI392" s="32">
        <v>2</v>
      </c>
      <c r="BJ392" s="32">
        <v>17</v>
      </c>
      <c r="BK392" s="32">
        <v>2</v>
      </c>
      <c r="BL392" s="32">
        <v>19</v>
      </c>
      <c r="BM392" s="32">
        <v>2</v>
      </c>
      <c r="BN392" s="32">
        <v>24</v>
      </c>
      <c r="BO392" s="32">
        <v>1</v>
      </c>
      <c r="BP392" s="32">
        <v>3</v>
      </c>
      <c r="BQ392" s="32">
        <v>0</v>
      </c>
      <c r="BR392" s="32">
        <v>0</v>
      </c>
    </row>
    <row r="393" spans="1:70" s="31" customFormat="1" ht="18" customHeight="1">
      <c r="A393" s="31" t="s">
        <v>334</v>
      </c>
      <c r="C393" s="31" t="s">
        <v>702</v>
      </c>
      <c r="D393" s="31">
        <v>54.719090000000001</v>
      </c>
      <c r="E393" s="31">
        <v>-2.4628269999999999</v>
      </c>
      <c r="F393" s="31" t="s">
        <v>703</v>
      </c>
      <c r="J393" s="31">
        <v>0.01</v>
      </c>
      <c r="L393" s="31" t="s">
        <v>704</v>
      </c>
      <c r="N393" s="31" t="s">
        <v>709</v>
      </c>
      <c r="O393" s="31" t="s">
        <v>711</v>
      </c>
      <c r="U393" s="31">
        <v>49.7</v>
      </c>
      <c r="X393" s="31" t="s">
        <v>1328</v>
      </c>
      <c r="AB393" s="31">
        <v>31</v>
      </c>
      <c r="AC393" s="31" t="s">
        <v>330</v>
      </c>
      <c r="AF393" s="62">
        <v>24.25</v>
      </c>
      <c r="AG393" s="31" t="s">
        <v>1340</v>
      </c>
    </row>
    <row r="394" spans="1:70" s="31" customFormat="1" ht="18" customHeight="1">
      <c r="A394" s="31" t="s">
        <v>334</v>
      </c>
      <c r="C394" s="31" t="s">
        <v>702</v>
      </c>
      <c r="D394" s="31">
        <v>54.719090000000001</v>
      </c>
      <c r="E394" s="31">
        <v>-2.4628269999999999</v>
      </c>
      <c r="F394" s="31" t="s">
        <v>703</v>
      </c>
      <c r="J394" s="31">
        <v>1.7500000000000002E-2</v>
      </c>
      <c r="L394" s="31" t="s">
        <v>704</v>
      </c>
      <c r="N394" s="31" t="s">
        <v>709</v>
      </c>
      <c r="O394" s="31" t="s">
        <v>711</v>
      </c>
      <c r="X394" s="31" t="s">
        <v>1328</v>
      </c>
      <c r="AA394" s="31">
        <v>55.16</v>
      </c>
      <c r="AB394" s="31">
        <v>31</v>
      </c>
      <c r="AC394" s="31" t="s">
        <v>329</v>
      </c>
      <c r="AF394" s="62">
        <v>14.99</v>
      </c>
      <c r="AG394" s="31" t="s">
        <v>1340</v>
      </c>
      <c r="BH394" s="31">
        <v>0</v>
      </c>
      <c r="BI394" s="31">
        <v>0</v>
      </c>
      <c r="BJ394" s="31">
        <v>0.9</v>
      </c>
      <c r="BK394" s="31">
        <v>0.49</v>
      </c>
      <c r="BL394" s="31">
        <v>7.81</v>
      </c>
      <c r="BM394" s="31">
        <v>0.92</v>
      </c>
      <c r="BN394" s="31">
        <v>29.16</v>
      </c>
      <c r="BO394" s="31">
        <v>2.23</v>
      </c>
      <c r="BP394" s="31">
        <v>8.3000000000000007</v>
      </c>
    </row>
    <row r="395" spans="1:70" s="31" customFormat="1" ht="18" customHeight="1">
      <c r="A395" s="31" t="s">
        <v>334</v>
      </c>
      <c r="C395" s="31" t="s">
        <v>702</v>
      </c>
      <c r="D395" s="31">
        <v>54.719090000000001</v>
      </c>
      <c r="E395" s="31">
        <v>-2.4628269999999999</v>
      </c>
      <c r="F395" s="31" t="s">
        <v>703</v>
      </c>
      <c r="J395" s="31">
        <v>4.4999999999999998E-2</v>
      </c>
      <c r="L395" s="31" t="s">
        <v>705</v>
      </c>
      <c r="N395" s="31" t="s">
        <v>709</v>
      </c>
      <c r="O395" s="31" t="s">
        <v>711</v>
      </c>
      <c r="U395" s="31">
        <v>53.9</v>
      </c>
      <c r="X395" s="31" t="s">
        <v>1328</v>
      </c>
      <c r="AA395" s="31">
        <v>328.23</v>
      </c>
      <c r="AB395" s="31">
        <v>31</v>
      </c>
      <c r="AC395" s="31" t="s">
        <v>179</v>
      </c>
      <c r="AF395" s="62">
        <v>12.42</v>
      </c>
      <c r="AG395" s="31" t="s">
        <v>1340</v>
      </c>
      <c r="BH395" s="31">
        <v>5.24</v>
      </c>
      <c r="BI395" s="31">
        <v>1.51</v>
      </c>
      <c r="BJ395" s="31">
        <v>9.09</v>
      </c>
      <c r="BK395" s="31">
        <v>3.67</v>
      </c>
      <c r="BL395" s="31">
        <v>43.97</v>
      </c>
      <c r="BM395" s="31">
        <v>3.99</v>
      </c>
      <c r="BN395" s="31">
        <v>158.65</v>
      </c>
      <c r="BO395" s="31">
        <v>15.88</v>
      </c>
      <c r="BP395" s="31">
        <v>47.48</v>
      </c>
    </row>
    <row r="396" spans="1:70" s="31" customFormat="1" ht="18" customHeight="1">
      <c r="A396" s="31" t="s">
        <v>334</v>
      </c>
      <c r="C396" s="31" t="s">
        <v>702</v>
      </c>
      <c r="D396" s="31">
        <v>54.719090000000001</v>
      </c>
      <c r="E396" s="31">
        <v>-2.4628269999999999</v>
      </c>
      <c r="F396" s="31" t="s">
        <v>703</v>
      </c>
      <c r="J396" s="31">
        <v>8.5000000000000006E-2</v>
      </c>
      <c r="L396" s="31" t="s">
        <v>705</v>
      </c>
      <c r="N396" s="31" t="s">
        <v>709</v>
      </c>
      <c r="O396" s="31" t="s">
        <v>711</v>
      </c>
      <c r="U396" s="31">
        <v>39.9</v>
      </c>
      <c r="X396" s="31" t="s">
        <v>1328</v>
      </c>
      <c r="AB396" s="31">
        <v>31</v>
      </c>
      <c r="AC396" s="31" t="s">
        <v>180</v>
      </c>
      <c r="AF396" s="62">
        <v>14.19</v>
      </c>
      <c r="AG396" s="31" t="s">
        <v>1340</v>
      </c>
    </row>
    <row r="397" spans="1:70" s="31" customFormat="1" ht="18" customHeight="1">
      <c r="A397" s="31" t="s">
        <v>334</v>
      </c>
      <c r="C397" s="31" t="s">
        <v>702</v>
      </c>
      <c r="D397" s="31">
        <v>54.719090000000001</v>
      </c>
      <c r="E397" s="31">
        <v>-2.4628269999999999</v>
      </c>
      <c r="F397" s="31" t="s">
        <v>703</v>
      </c>
      <c r="J397" s="31">
        <v>0.105</v>
      </c>
      <c r="L397" s="31" t="s">
        <v>705</v>
      </c>
      <c r="N397" s="31" t="s">
        <v>709</v>
      </c>
      <c r="O397" s="31" t="s">
        <v>711</v>
      </c>
      <c r="U397" s="31">
        <v>29.6</v>
      </c>
      <c r="X397" s="31" t="s">
        <v>1328</v>
      </c>
      <c r="AB397" s="31">
        <v>31</v>
      </c>
      <c r="AC397" s="31" t="s">
        <v>180</v>
      </c>
      <c r="AF397" s="62">
        <v>10.5</v>
      </c>
      <c r="AG397" s="31" t="s">
        <v>1340</v>
      </c>
    </row>
    <row r="398" spans="1:70" s="31" customFormat="1" ht="18" customHeight="1">
      <c r="A398" s="31" t="s">
        <v>334</v>
      </c>
      <c r="C398" s="31" t="s">
        <v>702</v>
      </c>
      <c r="D398" s="31">
        <v>54.719090000000001</v>
      </c>
      <c r="E398" s="31">
        <v>-2.4628269999999999</v>
      </c>
      <c r="F398" s="31" t="s">
        <v>703</v>
      </c>
      <c r="J398" s="31">
        <v>0.13500000000000001</v>
      </c>
      <c r="L398" s="31" t="s">
        <v>364</v>
      </c>
      <c r="N398" s="31" t="s">
        <v>709</v>
      </c>
      <c r="O398" s="31" t="s">
        <v>711</v>
      </c>
      <c r="U398" s="31">
        <v>8.1</v>
      </c>
      <c r="X398" s="31" t="s">
        <v>1328</v>
      </c>
      <c r="AA398" s="31">
        <v>29.86</v>
      </c>
      <c r="AB398" s="31">
        <v>31</v>
      </c>
      <c r="AC398" s="31" t="s">
        <v>180</v>
      </c>
      <c r="AF398" s="62">
        <v>4.3</v>
      </c>
      <c r="AG398" s="31" t="s">
        <v>1340</v>
      </c>
      <c r="BH398" s="31">
        <v>2.09</v>
      </c>
      <c r="BI398" s="31">
        <v>0.77</v>
      </c>
      <c r="BJ398" s="31">
        <v>2.61</v>
      </c>
      <c r="BK398" s="31">
        <v>0.95</v>
      </c>
      <c r="BL398" s="31">
        <v>2.98</v>
      </c>
      <c r="BM398" s="31">
        <v>0.99</v>
      </c>
      <c r="BN398" s="31">
        <v>8.4600000000000009</v>
      </c>
      <c r="BO398" s="31">
        <v>1.22</v>
      </c>
      <c r="BP398" s="31">
        <v>2.31</v>
      </c>
    </row>
    <row r="399" spans="1:70" s="31" customFormat="1" ht="18" customHeight="1">
      <c r="A399" s="31" t="s">
        <v>334</v>
      </c>
      <c r="C399" s="31" t="s">
        <v>702</v>
      </c>
      <c r="D399" s="31">
        <v>54.719090000000001</v>
      </c>
      <c r="E399" s="31">
        <v>-2.4628269999999999</v>
      </c>
      <c r="F399" s="31" t="s">
        <v>703</v>
      </c>
      <c r="J399" s="31">
        <v>0.185</v>
      </c>
      <c r="L399" s="31" t="s">
        <v>706</v>
      </c>
      <c r="N399" s="31" t="s">
        <v>709</v>
      </c>
      <c r="O399" s="31" t="s">
        <v>711</v>
      </c>
      <c r="U399" s="31">
        <v>3.6</v>
      </c>
      <c r="X399" s="31" t="s">
        <v>1328</v>
      </c>
      <c r="AB399" s="31">
        <v>31</v>
      </c>
      <c r="AC399" s="31" t="s">
        <v>371</v>
      </c>
      <c r="AF399" s="62">
        <v>5.51</v>
      </c>
      <c r="AG399" s="31" t="s">
        <v>1340</v>
      </c>
    </row>
    <row r="400" spans="1:70" s="31" customFormat="1" ht="18" customHeight="1">
      <c r="A400" s="31" t="s">
        <v>334</v>
      </c>
      <c r="C400" s="31" t="s">
        <v>702</v>
      </c>
      <c r="D400" s="31">
        <v>54.719090000000001</v>
      </c>
      <c r="E400" s="31">
        <v>-2.4628269999999999</v>
      </c>
      <c r="F400" s="31" t="s">
        <v>703</v>
      </c>
      <c r="J400" s="31">
        <v>0.23499999999999999</v>
      </c>
      <c r="L400" s="31" t="s">
        <v>706</v>
      </c>
      <c r="N400" s="31" t="s">
        <v>709</v>
      </c>
      <c r="O400" s="31" t="s">
        <v>711</v>
      </c>
      <c r="U400" s="31">
        <v>2.6</v>
      </c>
      <c r="X400" s="31" t="s">
        <v>1328</v>
      </c>
      <c r="AA400" s="31">
        <v>2.0299999999999998</v>
      </c>
      <c r="AB400" s="31">
        <v>31</v>
      </c>
      <c r="AC400" s="31" t="s">
        <v>69</v>
      </c>
      <c r="AF400" s="62">
        <v>2.2999999999999998</v>
      </c>
      <c r="AG400" s="31" t="s">
        <v>1340</v>
      </c>
      <c r="BH400" s="31">
        <v>0.03</v>
      </c>
      <c r="BI400" s="31">
        <v>0.1</v>
      </c>
      <c r="BJ400" s="31">
        <v>0.19</v>
      </c>
      <c r="BK400" s="31">
        <v>0.17</v>
      </c>
      <c r="BL400" s="31">
        <v>0.36</v>
      </c>
      <c r="BM400" s="31">
        <v>0.16</v>
      </c>
      <c r="BN400" s="31">
        <v>0.57999999999999996</v>
      </c>
      <c r="BO400" s="31">
        <v>0.15</v>
      </c>
      <c r="BP400" s="31">
        <v>0.22</v>
      </c>
    </row>
    <row r="401" spans="1:68" s="31" customFormat="1" ht="18" customHeight="1">
      <c r="A401" s="31" t="s">
        <v>334</v>
      </c>
      <c r="C401" s="31" t="s">
        <v>702</v>
      </c>
      <c r="D401" s="31">
        <v>54.719090000000001</v>
      </c>
      <c r="E401" s="31">
        <v>-2.4628269999999999</v>
      </c>
      <c r="F401" s="31" t="s">
        <v>703</v>
      </c>
      <c r="J401" s="31">
        <v>0.01</v>
      </c>
      <c r="L401" s="31" t="s">
        <v>704</v>
      </c>
      <c r="N401" s="31" t="s">
        <v>710</v>
      </c>
      <c r="O401" s="31" t="s">
        <v>711</v>
      </c>
      <c r="X401" s="31" t="s">
        <v>1328</v>
      </c>
      <c r="AA401" s="31">
        <v>130.53</v>
      </c>
      <c r="AB401" s="31">
        <v>29</v>
      </c>
      <c r="AC401" s="31" t="s">
        <v>329</v>
      </c>
      <c r="AF401" s="62">
        <v>16.809999999999999</v>
      </c>
      <c r="AG401" s="31" t="s">
        <v>1340</v>
      </c>
      <c r="BH401" s="31">
        <v>1.67</v>
      </c>
      <c r="BI401" s="31">
        <v>0.69</v>
      </c>
      <c r="BJ401" s="31">
        <v>3.944</v>
      </c>
      <c r="BK401" s="31">
        <v>1.94</v>
      </c>
      <c r="BL401" s="31">
        <v>13.1</v>
      </c>
      <c r="BM401" s="31">
        <v>1.94</v>
      </c>
      <c r="BN401" s="31">
        <v>73.98</v>
      </c>
      <c r="BO401" s="31">
        <v>1.89</v>
      </c>
      <c r="BP401" s="31">
        <v>31.38</v>
      </c>
    </row>
    <row r="402" spans="1:68" s="31" customFormat="1" ht="18" customHeight="1">
      <c r="A402" s="31" t="s">
        <v>334</v>
      </c>
      <c r="C402" s="31" t="s">
        <v>702</v>
      </c>
      <c r="D402" s="31">
        <v>54.719090000000001</v>
      </c>
      <c r="E402" s="31">
        <v>-2.4628269999999999</v>
      </c>
      <c r="F402" s="31" t="s">
        <v>703</v>
      </c>
      <c r="J402" s="31">
        <v>0.03</v>
      </c>
      <c r="L402" s="31" t="s">
        <v>705</v>
      </c>
      <c r="N402" s="31" t="s">
        <v>710</v>
      </c>
      <c r="O402" s="31" t="s">
        <v>711</v>
      </c>
      <c r="U402" s="31">
        <v>26.9</v>
      </c>
      <c r="X402" s="31" t="s">
        <v>1328</v>
      </c>
      <c r="AA402" s="31">
        <v>258.86</v>
      </c>
      <c r="AB402" s="31">
        <v>31</v>
      </c>
      <c r="AC402" s="31" t="s">
        <v>329</v>
      </c>
      <c r="AF402" s="62">
        <v>15.96</v>
      </c>
      <c r="AG402" s="31" t="s">
        <v>1340</v>
      </c>
      <c r="BH402" s="31">
        <v>1.27</v>
      </c>
      <c r="BI402" s="31">
        <v>1.88</v>
      </c>
      <c r="BJ402" s="31">
        <v>11.08</v>
      </c>
      <c r="BK402" s="31">
        <v>4.2</v>
      </c>
      <c r="BL402" s="31">
        <v>38.9</v>
      </c>
      <c r="BM402" s="31">
        <v>4.38</v>
      </c>
      <c r="BN402" s="31">
        <v>141.30000000000001</v>
      </c>
      <c r="BO402" s="31">
        <v>3.21</v>
      </c>
      <c r="BP402" s="31">
        <v>52.64</v>
      </c>
    </row>
    <row r="403" spans="1:68" s="31" customFormat="1" ht="18" customHeight="1">
      <c r="A403" s="31" t="s">
        <v>334</v>
      </c>
      <c r="C403" s="31" t="s">
        <v>702</v>
      </c>
      <c r="D403" s="31">
        <v>54.719090000000001</v>
      </c>
      <c r="E403" s="31">
        <v>-2.4628269999999999</v>
      </c>
      <c r="F403" s="31" t="s">
        <v>703</v>
      </c>
      <c r="J403" s="31">
        <v>0.05</v>
      </c>
      <c r="L403" s="31" t="s">
        <v>364</v>
      </c>
      <c r="N403" s="31" t="s">
        <v>710</v>
      </c>
      <c r="O403" s="31" t="s">
        <v>711</v>
      </c>
      <c r="U403" s="31">
        <v>10.7</v>
      </c>
      <c r="X403" s="31" t="s">
        <v>1328</v>
      </c>
      <c r="AA403" s="31">
        <v>101.61</v>
      </c>
      <c r="AB403" s="31">
        <v>31</v>
      </c>
      <c r="AC403" s="31" t="s">
        <v>329</v>
      </c>
      <c r="AF403" s="62">
        <v>6.39</v>
      </c>
      <c r="AG403" s="31" t="s">
        <v>1340</v>
      </c>
      <c r="BH403" s="31">
        <v>1.96</v>
      </c>
      <c r="BI403" s="31">
        <v>0.97</v>
      </c>
      <c r="BJ403" s="31">
        <v>4.72</v>
      </c>
      <c r="BK403" s="31">
        <v>1.5</v>
      </c>
      <c r="BL403" s="31">
        <v>14.62</v>
      </c>
      <c r="BM403" s="31">
        <v>6.2</v>
      </c>
      <c r="BN403" s="31">
        <v>44.41</v>
      </c>
      <c r="BO403" s="31">
        <v>3.23</v>
      </c>
      <c r="BP403" s="31">
        <v>24</v>
      </c>
    </row>
    <row r="404" spans="1:68" s="31" customFormat="1" ht="18" customHeight="1">
      <c r="A404" s="31" t="s">
        <v>334</v>
      </c>
      <c r="C404" s="31" t="s">
        <v>702</v>
      </c>
      <c r="D404" s="31">
        <v>54.719090000000001</v>
      </c>
      <c r="E404" s="31">
        <v>-2.4628269999999999</v>
      </c>
      <c r="F404" s="31" t="s">
        <v>703</v>
      </c>
      <c r="J404" s="31">
        <v>0.09</v>
      </c>
      <c r="L404" s="31" t="s">
        <v>364</v>
      </c>
      <c r="N404" s="31" t="s">
        <v>710</v>
      </c>
      <c r="O404" s="31" t="s">
        <v>711</v>
      </c>
      <c r="U404" s="31">
        <v>5.4</v>
      </c>
      <c r="X404" s="31" t="s">
        <v>1328</v>
      </c>
      <c r="AA404" s="31">
        <v>21.72</v>
      </c>
      <c r="AB404" s="31">
        <v>31</v>
      </c>
      <c r="AC404" s="31" t="s">
        <v>329</v>
      </c>
      <c r="AF404" s="62">
        <v>4.9800000000000004</v>
      </c>
      <c r="AG404" s="31" t="s">
        <v>1340</v>
      </c>
      <c r="BH404" s="31">
        <v>0.68</v>
      </c>
      <c r="BI404" s="31">
        <v>0.3</v>
      </c>
      <c r="BJ404" s="31">
        <v>1.1599999999999999</v>
      </c>
      <c r="BK404" s="31">
        <v>0.42199999999999999</v>
      </c>
      <c r="BL404" s="31">
        <v>2.93</v>
      </c>
      <c r="BM404" s="31">
        <v>1.76</v>
      </c>
      <c r="BN404" s="31">
        <v>9.1300000000000008</v>
      </c>
      <c r="BO404" s="31">
        <v>0.62</v>
      </c>
      <c r="BP404" s="31">
        <v>4.72</v>
      </c>
    </row>
    <row r="405" spans="1:68" s="31" customFormat="1" ht="18" customHeight="1">
      <c r="A405" s="31" t="s">
        <v>334</v>
      </c>
      <c r="C405" s="31" t="s">
        <v>702</v>
      </c>
      <c r="D405" s="31">
        <v>54.719090000000001</v>
      </c>
      <c r="E405" s="31">
        <v>-2.4628269999999999</v>
      </c>
      <c r="F405" s="31" t="s">
        <v>703</v>
      </c>
      <c r="J405" s="31">
        <v>0.13</v>
      </c>
      <c r="L405" s="31" t="s">
        <v>364</v>
      </c>
      <c r="N405" s="31" t="s">
        <v>710</v>
      </c>
      <c r="O405" s="31" t="s">
        <v>711</v>
      </c>
      <c r="U405" s="31">
        <v>5.8</v>
      </c>
      <c r="X405" s="31" t="s">
        <v>1328</v>
      </c>
      <c r="AA405" s="31">
        <v>19.75</v>
      </c>
      <c r="AB405" s="31">
        <v>31</v>
      </c>
      <c r="AC405" s="31" t="s">
        <v>329</v>
      </c>
      <c r="AF405" s="62">
        <v>5.01</v>
      </c>
      <c r="AG405" s="31" t="s">
        <v>1340</v>
      </c>
      <c r="BH405" s="31">
        <v>0.6</v>
      </c>
      <c r="BI405" s="31">
        <v>0.377</v>
      </c>
      <c r="BJ405" s="31">
        <v>1.1599999999999999</v>
      </c>
      <c r="BK405" s="31">
        <v>0.55000000000000004</v>
      </c>
      <c r="BL405" s="31">
        <v>2.76</v>
      </c>
      <c r="BM405" s="31">
        <v>1.35</v>
      </c>
      <c r="BN405" s="31">
        <v>8.4</v>
      </c>
      <c r="BO405" s="31">
        <v>0.6</v>
      </c>
      <c r="BP405" s="31">
        <v>3.95</v>
      </c>
    </row>
    <row r="406" spans="1:68" s="31" customFormat="1" ht="18" customHeight="1">
      <c r="A406" s="31" t="s">
        <v>334</v>
      </c>
      <c r="C406" s="31" t="s">
        <v>702</v>
      </c>
      <c r="D406" s="31">
        <v>54.719090000000001</v>
      </c>
      <c r="E406" s="31">
        <v>-2.4628269999999999</v>
      </c>
      <c r="F406" s="31" t="s">
        <v>703</v>
      </c>
      <c r="J406" s="31">
        <v>0.15</v>
      </c>
      <c r="L406" s="31" t="s">
        <v>707</v>
      </c>
      <c r="N406" s="31" t="s">
        <v>710</v>
      </c>
      <c r="O406" s="31" t="s">
        <v>711</v>
      </c>
      <c r="U406" s="31">
        <v>2.7</v>
      </c>
      <c r="X406" s="31" t="s">
        <v>1328</v>
      </c>
      <c r="AA406" s="31">
        <v>3.22</v>
      </c>
      <c r="AB406" s="31">
        <v>31</v>
      </c>
      <c r="AC406" s="31" t="s">
        <v>329</v>
      </c>
      <c r="AF406" s="62">
        <v>4.43</v>
      </c>
      <c r="AG406" s="31" t="s">
        <v>1340</v>
      </c>
      <c r="BH406" s="31">
        <v>0.25</v>
      </c>
      <c r="BI406" s="31">
        <v>0.13</v>
      </c>
      <c r="BJ406" s="31">
        <v>0.31</v>
      </c>
      <c r="BK406" s="31">
        <v>0.13800000000000001</v>
      </c>
      <c r="BL406" s="31">
        <v>0.55000000000000004</v>
      </c>
      <c r="BM406" s="31">
        <v>0.17699999999999999</v>
      </c>
      <c r="BN406" s="31">
        <v>1.1299999999999999</v>
      </c>
      <c r="BO406" s="31">
        <v>0.12</v>
      </c>
      <c r="BP406" s="31">
        <v>0.41</v>
      </c>
    </row>
    <row r="407" spans="1:68" s="31" customFormat="1" ht="18" customHeight="1">
      <c r="A407" s="31" t="s">
        <v>334</v>
      </c>
      <c r="C407" s="31" t="s">
        <v>702</v>
      </c>
      <c r="D407" s="31">
        <v>54.719090000000001</v>
      </c>
      <c r="E407" s="31">
        <v>-2.4628269999999999</v>
      </c>
      <c r="F407" s="31" t="s">
        <v>703</v>
      </c>
      <c r="J407" s="31">
        <v>0.24</v>
      </c>
      <c r="L407" s="31" t="s">
        <v>320</v>
      </c>
      <c r="N407" s="31" t="s">
        <v>710</v>
      </c>
      <c r="O407" s="31" t="s">
        <v>711</v>
      </c>
      <c r="U407" s="31">
        <v>1.8</v>
      </c>
      <c r="X407" s="31" t="s">
        <v>1328</v>
      </c>
      <c r="AA407" s="31">
        <v>4.6500000000000004</v>
      </c>
      <c r="AB407" s="31">
        <v>31</v>
      </c>
      <c r="AC407" s="31" t="s">
        <v>329</v>
      </c>
      <c r="AF407" s="62">
        <v>4.3</v>
      </c>
      <c r="AG407" s="31" t="s">
        <v>1340</v>
      </c>
      <c r="BH407" s="31">
        <v>0.3</v>
      </c>
      <c r="BI407" s="31">
        <v>0.13</v>
      </c>
      <c r="BJ407" s="31">
        <v>0.37</v>
      </c>
      <c r="BK407" s="31">
        <v>0.22</v>
      </c>
      <c r="BL407" s="31">
        <v>0.69</v>
      </c>
      <c r="BM407" s="31">
        <v>0.21</v>
      </c>
      <c r="BN407" s="31">
        <v>1.61</v>
      </c>
      <c r="BO407" s="31">
        <v>0.26</v>
      </c>
      <c r="BP407" s="31">
        <v>0.86</v>
      </c>
    </row>
    <row r="408" spans="1:68" s="31" customFormat="1" ht="18" customHeight="1">
      <c r="A408" s="31" t="s">
        <v>334</v>
      </c>
      <c r="C408" s="31" t="s">
        <v>702</v>
      </c>
      <c r="D408" s="31">
        <v>54.719090000000001</v>
      </c>
      <c r="E408" s="31">
        <v>-2.4628269999999999</v>
      </c>
      <c r="F408" s="31" t="s">
        <v>703</v>
      </c>
      <c r="J408" s="31">
        <v>5.0000000000000001E-3</v>
      </c>
      <c r="L408" s="31" t="s">
        <v>704</v>
      </c>
      <c r="N408" s="31" t="s">
        <v>554</v>
      </c>
      <c r="O408" s="31" t="s">
        <v>711</v>
      </c>
      <c r="X408" s="31" t="s">
        <v>1328</v>
      </c>
      <c r="AA408" s="31">
        <v>38.86</v>
      </c>
      <c r="AB408" s="31">
        <v>31</v>
      </c>
      <c r="AC408" s="31" t="s">
        <v>180</v>
      </c>
      <c r="AF408" s="62">
        <v>5.73</v>
      </c>
      <c r="AG408" s="31" t="s">
        <v>1340</v>
      </c>
      <c r="BH408" s="31">
        <v>2</v>
      </c>
      <c r="BI408" s="31">
        <v>0.66</v>
      </c>
      <c r="BJ408" s="31">
        <v>2.11</v>
      </c>
      <c r="BK408" s="31">
        <v>2.63</v>
      </c>
      <c r="BL408" s="31">
        <v>5.67</v>
      </c>
      <c r="BM408" s="31">
        <v>1.2</v>
      </c>
      <c r="BN408" s="31">
        <v>18.399999999999999</v>
      </c>
      <c r="BO408" s="31">
        <v>0.85</v>
      </c>
      <c r="BP408" s="31">
        <v>5.01</v>
      </c>
    </row>
    <row r="409" spans="1:68" s="31" customFormat="1" ht="18" customHeight="1">
      <c r="A409" s="31" t="s">
        <v>334</v>
      </c>
      <c r="C409" s="31" t="s">
        <v>702</v>
      </c>
      <c r="D409" s="31">
        <v>54.719090000000001</v>
      </c>
      <c r="E409" s="31">
        <v>-2.4628269999999999</v>
      </c>
      <c r="F409" s="31" t="s">
        <v>703</v>
      </c>
      <c r="J409" s="31">
        <v>0.02</v>
      </c>
      <c r="L409" s="31" t="s">
        <v>705</v>
      </c>
      <c r="N409" s="31" t="s">
        <v>554</v>
      </c>
      <c r="O409" s="31" t="s">
        <v>711</v>
      </c>
      <c r="U409" s="31">
        <v>37.700000000000003</v>
      </c>
      <c r="X409" s="31" t="s">
        <v>1328</v>
      </c>
      <c r="AA409" s="31">
        <v>12.53</v>
      </c>
      <c r="AB409" s="31">
        <v>31</v>
      </c>
      <c r="AC409" s="31" t="s">
        <v>180</v>
      </c>
      <c r="AF409" s="62">
        <v>10.039999999999999</v>
      </c>
      <c r="AG409" s="31" t="s">
        <v>1340</v>
      </c>
      <c r="BH409" s="31">
        <v>0.12</v>
      </c>
      <c r="BI409" s="31">
        <v>7.0000000000000007E-2</v>
      </c>
      <c r="BJ409" s="31">
        <v>0.52</v>
      </c>
      <c r="BK409" s="31">
        <v>0.21</v>
      </c>
      <c r="BL409" s="31">
        <v>1.83</v>
      </c>
      <c r="BM409" s="31">
        <v>0.24</v>
      </c>
      <c r="BN409" s="31">
        <v>6.82</v>
      </c>
      <c r="BO409" s="31">
        <v>0.81</v>
      </c>
      <c r="BP409" s="31">
        <v>1.85</v>
      </c>
    </row>
    <row r="410" spans="1:68" s="31" customFormat="1" ht="18" customHeight="1">
      <c r="A410" s="31" t="s">
        <v>334</v>
      </c>
      <c r="C410" s="31" t="s">
        <v>702</v>
      </c>
      <c r="D410" s="31">
        <v>54.719090000000001</v>
      </c>
      <c r="E410" s="31">
        <v>-2.4628269999999999</v>
      </c>
      <c r="F410" s="31" t="s">
        <v>703</v>
      </c>
      <c r="J410" s="31">
        <v>0.04</v>
      </c>
      <c r="L410" s="31" t="s">
        <v>708</v>
      </c>
      <c r="N410" s="31" t="s">
        <v>554</v>
      </c>
      <c r="O410" s="31" t="s">
        <v>711</v>
      </c>
      <c r="U410" s="31">
        <v>4.9000000000000004</v>
      </c>
      <c r="X410" s="31" t="s">
        <v>1328</v>
      </c>
      <c r="AA410" s="31">
        <v>1.32</v>
      </c>
      <c r="AB410" s="31">
        <v>31</v>
      </c>
      <c r="AC410" s="31" t="s">
        <v>180</v>
      </c>
      <c r="AF410" s="62">
        <v>5.82</v>
      </c>
      <c r="AG410" s="31" t="s">
        <v>1340</v>
      </c>
      <c r="BH410" s="31">
        <v>0.03</v>
      </c>
      <c r="BI410" s="31">
        <v>0.02</v>
      </c>
      <c r="BJ410" s="31">
        <v>0.18</v>
      </c>
      <c r="BK410" s="31">
        <v>0.1</v>
      </c>
      <c r="BL410" s="31">
        <v>0.3</v>
      </c>
      <c r="BM410" s="31">
        <v>0.02</v>
      </c>
      <c r="BN410" s="31">
        <v>0.45</v>
      </c>
      <c r="BO410" s="31">
        <v>0.05</v>
      </c>
      <c r="BP410" s="31">
        <v>0.15</v>
      </c>
    </row>
    <row r="411" spans="1:68" s="31" customFormat="1" ht="18" customHeight="1">
      <c r="A411" s="31" t="s">
        <v>334</v>
      </c>
      <c r="C411" s="31" t="s">
        <v>702</v>
      </c>
      <c r="D411" s="31">
        <v>54.719090000000001</v>
      </c>
      <c r="E411" s="31">
        <v>-2.4628269999999999</v>
      </c>
      <c r="F411" s="31" t="s">
        <v>703</v>
      </c>
      <c r="J411" s="31">
        <v>0.08</v>
      </c>
      <c r="L411" s="31" t="s">
        <v>320</v>
      </c>
      <c r="N411" s="31" t="s">
        <v>554</v>
      </c>
      <c r="O411" s="31" t="s">
        <v>711</v>
      </c>
      <c r="U411" s="31">
        <v>2.5</v>
      </c>
      <c r="X411" s="31" t="s">
        <v>1328</v>
      </c>
      <c r="AA411" s="31">
        <v>10.65</v>
      </c>
      <c r="AB411" s="31">
        <v>31</v>
      </c>
      <c r="AC411" s="31" t="s">
        <v>329</v>
      </c>
      <c r="AF411" s="62">
        <v>5.96</v>
      </c>
      <c r="AG411" s="31" t="s">
        <v>1340</v>
      </c>
      <c r="BI411" s="31">
        <v>0.189</v>
      </c>
      <c r="BJ411" s="31">
        <v>1.1599999999999999</v>
      </c>
      <c r="BK411" s="31">
        <v>0.56000000000000005</v>
      </c>
      <c r="BL411" s="31">
        <v>2.08</v>
      </c>
      <c r="BM411" s="31">
        <v>0.4</v>
      </c>
      <c r="BN411" s="31">
        <v>4.53</v>
      </c>
      <c r="BO411" s="31">
        <v>0.308</v>
      </c>
      <c r="BP411" s="31">
        <v>1.42</v>
      </c>
    </row>
    <row r="412" spans="1:68" s="32" customFormat="1" ht="18" customHeight="1">
      <c r="A412" s="32" t="s">
        <v>334</v>
      </c>
      <c r="C412" s="32" t="s">
        <v>702</v>
      </c>
      <c r="D412" s="32">
        <v>54.719090000000001</v>
      </c>
      <c r="E412" s="32">
        <v>-2.4628269999999999</v>
      </c>
      <c r="F412" s="32" t="s">
        <v>703</v>
      </c>
      <c r="J412" s="32">
        <v>0.1</v>
      </c>
      <c r="L412" s="32" t="s">
        <v>320</v>
      </c>
      <c r="N412" s="32" t="s">
        <v>554</v>
      </c>
      <c r="O412" s="32" t="s">
        <v>711</v>
      </c>
      <c r="X412" s="32" t="s">
        <v>1328</v>
      </c>
      <c r="AA412" s="32">
        <v>5.72</v>
      </c>
      <c r="AB412" s="32">
        <v>31</v>
      </c>
      <c r="AC412" s="32" t="s">
        <v>329</v>
      </c>
      <c r="AF412" s="89">
        <v>5.03</v>
      </c>
      <c r="AG412" s="32" t="s">
        <v>1340</v>
      </c>
      <c r="BH412" s="32">
        <v>0.155</v>
      </c>
      <c r="BI412" s="32">
        <v>0.182</v>
      </c>
      <c r="BJ412" s="32">
        <v>0.54900000000000004</v>
      </c>
      <c r="BK412" s="32">
        <v>0.315</v>
      </c>
      <c r="BL412" s="32">
        <v>1.01</v>
      </c>
      <c r="BM412" s="32">
        <v>0.23499999999999999</v>
      </c>
      <c r="BN412" s="32">
        <v>2.35</v>
      </c>
      <c r="BO412" s="32">
        <v>0.153</v>
      </c>
      <c r="BP412" s="32">
        <v>0.77</v>
      </c>
    </row>
    <row r="413" spans="1:68" s="31" customFormat="1" ht="18" customHeight="1">
      <c r="A413" s="46" t="s">
        <v>335</v>
      </c>
      <c r="C413" s="31" t="s">
        <v>716</v>
      </c>
      <c r="D413" s="62">
        <v>61.077500000000001</v>
      </c>
      <c r="E413" s="62">
        <v>25.010999999999999</v>
      </c>
      <c r="J413" s="31">
        <v>0</v>
      </c>
      <c r="V413" s="51" t="s">
        <v>721</v>
      </c>
      <c r="X413" s="31" t="s">
        <v>1341</v>
      </c>
      <c r="AB413" s="31">
        <v>23</v>
      </c>
      <c r="AC413" s="31" t="s">
        <v>94</v>
      </c>
      <c r="AF413" s="31">
        <v>8.6999999999999993</v>
      </c>
      <c r="AG413" s="31" t="s">
        <v>1342</v>
      </c>
    </row>
    <row r="414" spans="1:68" s="31" customFormat="1" ht="18" customHeight="1">
      <c r="A414" s="46" t="s">
        <v>335</v>
      </c>
      <c r="C414" s="31" t="s">
        <v>716</v>
      </c>
      <c r="D414" s="62">
        <v>61.077500000000001</v>
      </c>
      <c r="E414" s="62">
        <v>25.010999999999999</v>
      </c>
      <c r="J414" s="31">
        <v>0.1</v>
      </c>
      <c r="V414" s="51" t="s">
        <v>721</v>
      </c>
      <c r="X414" s="31" t="s">
        <v>1341</v>
      </c>
      <c r="AB414" s="31">
        <v>23</v>
      </c>
      <c r="AC414" s="31" t="s">
        <v>521</v>
      </c>
      <c r="AF414" s="31">
        <v>7.9</v>
      </c>
      <c r="AG414" s="31" t="s">
        <v>1342</v>
      </c>
    </row>
    <row r="415" spans="1:68" s="31" customFormat="1" ht="18" customHeight="1">
      <c r="A415" s="46" t="s">
        <v>335</v>
      </c>
      <c r="C415" s="31" t="s">
        <v>716</v>
      </c>
      <c r="D415" s="62">
        <v>61.077500000000001</v>
      </c>
      <c r="E415" s="62">
        <v>25.010999999999999</v>
      </c>
      <c r="J415" s="31">
        <v>0.5</v>
      </c>
      <c r="V415" s="51" t="s">
        <v>721</v>
      </c>
      <c r="X415" s="31" t="s">
        <v>1341</v>
      </c>
      <c r="AB415" s="31">
        <v>27</v>
      </c>
      <c r="AC415" s="31" t="s">
        <v>519</v>
      </c>
      <c r="AF415" s="31">
        <v>9</v>
      </c>
      <c r="AG415" s="31" t="s">
        <v>1342</v>
      </c>
    </row>
    <row r="416" spans="1:68" s="31" customFormat="1" ht="18" customHeight="1">
      <c r="A416" s="46" t="s">
        <v>335</v>
      </c>
      <c r="C416" s="31" t="s">
        <v>716</v>
      </c>
      <c r="D416" s="62">
        <v>61.077500000000001</v>
      </c>
      <c r="E416" s="62">
        <v>25.010999999999999</v>
      </c>
      <c r="J416" s="31">
        <v>1</v>
      </c>
      <c r="V416" s="51" t="s">
        <v>721</v>
      </c>
      <c r="X416" s="31" t="s">
        <v>1341</v>
      </c>
      <c r="AB416" s="31">
        <v>23</v>
      </c>
      <c r="AC416" s="31" t="s">
        <v>522</v>
      </c>
      <c r="AF416" s="31">
        <v>8</v>
      </c>
      <c r="AG416" s="31" t="s">
        <v>1342</v>
      </c>
    </row>
    <row r="417" spans="1:33" s="31" customFormat="1" ht="18" customHeight="1">
      <c r="A417" s="46" t="s">
        <v>335</v>
      </c>
      <c r="C417" s="31" t="s">
        <v>716</v>
      </c>
      <c r="D417" s="62">
        <v>61.077500000000001</v>
      </c>
      <c r="E417" s="62">
        <v>25.010999999999999</v>
      </c>
      <c r="J417" s="31">
        <v>1.9</v>
      </c>
      <c r="K417" s="31">
        <v>2</v>
      </c>
      <c r="V417" s="51" t="s">
        <v>721</v>
      </c>
      <c r="X417" s="31" t="s">
        <v>1341</v>
      </c>
      <c r="AB417" s="31" t="s">
        <v>715</v>
      </c>
      <c r="AC417" s="31" t="s">
        <v>521</v>
      </c>
      <c r="AF417" s="31">
        <v>8.1</v>
      </c>
      <c r="AG417" s="31" t="s">
        <v>1342</v>
      </c>
    </row>
    <row r="418" spans="1:33" s="31" customFormat="1" ht="18" customHeight="1">
      <c r="A418" s="46" t="s">
        <v>335</v>
      </c>
      <c r="C418" s="31" t="s">
        <v>716</v>
      </c>
      <c r="D418" s="62">
        <v>61.077500000000001</v>
      </c>
      <c r="E418" s="62">
        <v>25.010999999999999</v>
      </c>
      <c r="J418" s="31">
        <v>2.5</v>
      </c>
      <c r="V418" s="51" t="s">
        <v>721</v>
      </c>
      <c r="X418" s="31" t="s">
        <v>1341</v>
      </c>
      <c r="AB418" s="31">
        <v>31</v>
      </c>
      <c r="AC418" s="31" t="s">
        <v>94</v>
      </c>
      <c r="AF418" s="31">
        <v>10.199999999999999</v>
      </c>
      <c r="AG418" s="31" t="s">
        <v>1342</v>
      </c>
    </row>
    <row r="419" spans="1:33" s="31" customFormat="1" ht="18" customHeight="1">
      <c r="A419" s="46" t="s">
        <v>335</v>
      </c>
      <c r="C419" s="46" t="s">
        <v>717</v>
      </c>
      <c r="D419" s="62">
        <v>61.301200000000001</v>
      </c>
      <c r="E419" s="62">
        <v>16.153400000000001</v>
      </c>
      <c r="J419" s="31">
        <v>0.5</v>
      </c>
      <c r="K419" s="31">
        <v>0.7</v>
      </c>
      <c r="V419" s="51" t="s">
        <v>720</v>
      </c>
      <c r="X419" s="31" t="s">
        <v>1341</v>
      </c>
      <c r="AB419" s="31">
        <v>31</v>
      </c>
      <c r="AC419" s="31" t="s">
        <v>712</v>
      </c>
      <c r="AF419" s="31">
        <v>8.3000000000000007</v>
      </c>
      <c r="AG419" s="31" t="s">
        <v>1342</v>
      </c>
    </row>
    <row r="420" spans="1:33" s="31" customFormat="1" ht="18" customHeight="1">
      <c r="A420" s="46" t="s">
        <v>335</v>
      </c>
      <c r="C420" s="46" t="s">
        <v>717</v>
      </c>
      <c r="D420" s="62">
        <v>61.301200000000001</v>
      </c>
      <c r="E420" s="62">
        <v>16.153400000000001</v>
      </c>
      <c r="J420" s="31">
        <v>65</v>
      </c>
      <c r="K420" s="31">
        <v>0.85</v>
      </c>
      <c r="V420" s="51" t="s">
        <v>720</v>
      </c>
      <c r="X420" s="31" t="s">
        <v>1341</v>
      </c>
      <c r="AB420" s="31">
        <v>31</v>
      </c>
      <c r="AC420" s="31" t="s">
        <v>712</v>
      </c>
      <c r="AF420" s="31">
        <v>7.8</v>
      </c>
      <c r="AG420" s="31" t="s">
        <v>1342</v>
      </c>
    </row>
    <row r="421" spans="1:33" s="31" customFormat="1" ht="18" customHeight="1">
      <c r="A421" s="46" t="s">
        <v>335</v>
      </c>
      <c r="C421" s="46" t="s">
        <v>717</v>
      </c>
      <c r="D421" s="62">
        <v>61.301200000000001</v>
      </c>
      <c r="E421" s="62">
        <v>16.153400000000001</v>
      </c>
      <c r="J421" s="31">
        <v>1.6</v>
      </c>
      <c r="K421" s="31">
        <v>1.8</v>
      </c>
      <c r="V421" s="51" t="s">
        <v>720</v>
      </c>
      <c r="X421" s="31" t="s">
        <v>1341</v>
      </c>
      <c r="AB421" s="31">
        <v>31</v>
      </c>
      <c r="AC421" s="31" t="s">
        <v>712</v>
      </c>
      <c r="AF421" s="31">
        <v>6.7</v>
      </c>
      <c r="AG421" s="31" t="s">
        <v>1342</v>
      </c>
    </row>
    <row r="422" spans="1:33" s="31" customFormat="1" ht="18" customHeight="1">
      <c r="A422" s="46" t="s">
        <v>335</v>
      </c>
      <c r="C422" s="46" t="s">
        <v>717</v>
      </c>
      <c r="D422" s="62">
        <v>61.301200000000001</v>
      </c>
      <c r="E422" s="62">
        <v>16.153400000000001</v>
      </c>
      <c r="J422" s="31">
        <v>0.3</v>
      </c>
      <c r="K422" s="31">
        <v>0.5</v>
      </c>
      <c r="V422" s="51" t="s">
        <v>720</v>
      </c>
      <c r="X422" s="31" t="s">
        <v>1341</v>
      </c>
      <c r="AB422" s="31">
        <v>31</v>
      </c>
      <c r="AC422" s="31" t="s">
        <v>712</v>
      </c>
      <c r="AF422" s="31">
        <v>5.9</v>
      </c>
      <c r="AG422" s="31" t="s">
        <v>1342</v>
      </c>
    </row>
    <row r="423" spans="1:33" s="31" customFormat="1" ht="18" customHeight="1">
      <c r="A423" s="46" t="s">
        <v>335</v>
      </c>
      <c r="C423" s="46" t="s">
        <v>717</v>
      </c>
      <c r="D423" s="62">
        <v>61.301200000000001</v>
      </c>
      <c r="E423" s="62">
        <v>16.153400000000001</v>
      </c>
      <c r="J423" s="31">
        <v>0.75</v>
      </c>
      <c r="K423" s="31">
        <v>0.95</v>
      </c>
      <c r="V423" s="51" t="s">
        <v>720</v>
      </c>
      <c r="X423" s="31" t="s">
        <v>1341</v>
      </c>
      <c r="AB423" s="31">
        <v>29</v>
      </c>
      <c r="AC423" s="31" t="s">
        <v>62</v>
      </c>
      <c r="AF423" s="31">
        <v>6.6</v>
      </c>
      <c r="AG423" s="31" t="s">
        <v>1342</v>
      </c>
    </row>
    <row r="424" spans="1:33" s="31" customFormat="1" ht="18" customHeight="1">
      <c r="A424" s="46" t="s">
        <v>335</v>
      </c>
      <c r="C424" s="46" t="s">
        <v>717</v>
      </c>
      <c r="D424" s="62">
        <v>61.301200000000001</v>
      </c>
      <c r="E424" s="62">
        <v>16.153400000000001</v>
      </c>
      <c r="J424" s="31">
        <v>1</v>
      </c>
      <c r="K424" s="31">
        <v>1.2</v>
      </c>
      <c r="V424" s="51" t="s">
        <v>720</v>
      </c>
      <c r="X424" s="31" t="s">
        <v>1341</v>
      </c>
      <c r="AB424" s="31">
        <v>31</v>
      </c>
      <c r="AC424" s="31" t="s">
        <v>62</v>
      </c>
      <c r="AF424" s="31">
        <v>5.5</v>
      </c>
      <c r="AG424" s="31" t="s">
        <v>1342</v>
      </c>
    </row>
    <row r="425" spans="1:33" s="31" customFormat="1" ht="18" customHeight="1">
      <c r="A425" s="46" t="s">
        <v>335</v>
      </c>
      <c r="C425" s="46" t="s">
        <v>717</v>
      </c>
      <c r="D425" s="62">
        <v>61.301200000000001</v>
      </c>
      <c r="E425" s="62">
        <v>16.153400000000001</v>
      </c>
      <c r="J425" s="31">
        <v>1.3</v>
      </c>
      <c r="K425" s="31">
        <v>1.5</v>
      </c>
      <c r="V425" s="51" t="s">
        <v>720</v>
      </c>
      <c r="X425" s="31" t="s">
        <v>1341</v>
      </c>
      <c r="AB425" s="31">
        <v>31</v>
      </c>
      <c r="AC425" s="31" t="s">
        <v>62</v>
      </c>
      <c r="AF425" s="31">
        <v>6.3</v>
      </c>
      <c r="AG425" s="31" t="s">
        <v>1342</v>
      </c>
    </row>
    <row r="426" spans="1:33" s="31" customFormat="1" ht="18" customHeight="1">
      <c r="A426" s="46" t="s">
        <v>335</v>
      </c>
      <c r="C426" s="31" t="s">
        <v>718</v>
      </c>
      <c r="D426" s="62">
        <v>67.650700000000001</v>
      </c>
      <c r="E426" s="62">
        <v>24.915800000000001</v>
      </c>
      <c r="J426" s="31">
        <v>1.85</v>
      </c>
      <c r="K426" s="31">
        <v>1.95</v>
      </c>
      <c r="V426" s="51" t="s">
        <v>722</v>
      </c>
      <c r="X426" s="31" t="s">
        <v>1341</v>
      </c>
      <c r="AB426" s="31">
        <v>19</v>
      </c>
      <c r="AC426" s="31" t="s">
        <v>713</v>
      </c>
      <c r="AF426" s="31">
        <v>3.2</v>
      </c>
      <c r="AG426" s="31" t="s">
        <v>1342</v>
      </c>
    </row>
    <row r="427" spans="1:33" s="31" customFormat="1" ht="18" customHeight="1">
      <c r="A427" s="46" t="s">
        <v>335</v>
      </c>
      <c r="C427" s="31" t="s">
        <v>718</v>
      </c>
      <c r="D427" s="62">
        <v>67.650700000000001</v>
      </c>
      <c r="E427" s="62">
        <v>24.915800000000001</v>
      </c>
      <c r="J427" s="31">
        <v>2.1</v>
      </c>
      <c r="K427" s="31">
        <v>2.2000000000000002</v>
      </c>
      <c r="V427" s="51" t="s">
        <v>722</v>
      </c>
      <c r="X427" s="31" t="s">
        <v>1341</v>
      </c>
      <c r="AB427" s="31">
        <v>25</v>
      </c>
      <c r="AC427" s="31" t="s">
        <v>714</v>
      </c>
      <c r="AF427" s="31">
        <v>3.5</v>
      </c>
      <c r="AG427" s="31" t="s">
        <v>1342</v>
      </c>
    </row>
    <row r="428" spans="1:33" s="31" customFormat="1" ht="18" customHeight="1">
      <c r="A428" s="46" t="s">
        <v>335</v>
      </c>
      <c r="C428" s="31" t="s">
        <v>718</v>
      </c>
      <c r="D428" s="62">
        <v>67.650700000000001</v>
      </c>
      <c r="E428" s="62">
        <v>24.915800000000001</v>
      </c>
      <c r="J428" s="31">
        <v>2.35</v>
      </c>
      <c r="K428" s="31">
        <v>2.4500000000000002</v>
      </c>
      <c r="V428" s="51" t="s">
        <v>722</v>
      </c>
      <c r="X428" s="31" t="s">
        <v>1341</v>
      </c>
      <c r="AB428" s="31">
        <v>25</v>
      </c>
      <c r="AC428" s="31" t="s">
        <v>522</v>
      </c>
      <c r="AF428" s="31">
        <v>4.5999999999999996</v>
      </c>
      <c r="AG428" s="31" t="s">
        <v>1342</v>
      </c>
    </row>
    <row r="429" spans="1:33" s="31" customFormat="1" ht="18" customHeight="1">
      <c r="A429" s="46" t="s">
        <v>335</v>
      </c>
      <c r="C429" s="31" t="s">
        <v>718</v>
      </c>
      <c r="D429" s="62">
        <v>67.650700000000001</v>
      </c>
      <c r="E429" s="62">
        <v>24.915800000000001</v>
      </c>
      <c r="J429" s="31">
        <v>2.5499999999999998</v>
      </c>
      <c r="K429" s="31">
        <v>2.65</v>
      </c>
      <c r="V429" s="51" t="s">
        <v>722</v>
      </c>
      <c r="X429" s="31" t="s">
        <v>1341</v>
      </c>
      <c r="AB429" s="31">
        <v>25</v>
      </c>
      <c r="AC429" s="31" t="s">
        <v>713</v>
      </c>
      <c r="AF429" s="31">
        <v>3.8</v>
      </c>
      <c r="AG429" s="31" t="s">
        <v>1342</v>
      </c>
    </row>
    <row r="430" spans="1:33" s="31" customFormat="1" ht="18" customHeight="1">
      <c r="A430" s="46" t="s">
        <v>335</v>
      </c>
      <c r="C430" s="31" t="s">
        <v>719</v>
      </c>
      <c r="D430" s="62">
        <v>60.920099999999998</v>
      </c>
      <c r="E430" s="62">
        <v>24.646000000000001</v>
      </c>
      <c r="J430" s="31">
        <v>0</v>
      </c>
      <c r="K430" s="31">
        <v>0.05</v>
      </c>
      <c r="V430" s="51" t="s">
        <v>723</v>
      </c>
      <c r="X430" s="31" t="s">
        <v>1341</v>
      </c>
      <c r="AB430" s="31">
        <v>29</v>
      </c>
      <c r="AC430" s="31" t="s">
        <v>714</v>
      </c>
      <c r="AF430" s="31">
        <v>5.0999999999999996</v>
      </c>
      <c r="AG430" s="31" t="s">
        <v>1342</v>
      </c>
    </row>
    <row r="431" spans="1:33" s="31" customFormat="1" ht="18" customHeight="1">
      <c r="A431" s="46" t="s">
        <v>335</v>
      </c>
      <c r="C431" s="31" t="s">
        <v>719</v>
      </c>
      <c r="D431" s="62">
        <v>60.920099999999998</v>
      </c>
      <c r="E431" s="62">
        <v>24.646000000000001</v>
      </c>
      <c r="J431" s="31">
        <v>0.35</v>
      </c>
      <c r="K431" s="31">
        <v>0.4</v>
      </c>
      <c r="V431" s="51" t="s">
        <v>723</v>
      </c>
      <c r="X431" s="31" t="s">
        <v>1341</v>
      </c>
      <c r="AB431" s="31">
        <v>27</v>
      </c>
      <c r="AC431" s="31" t="s">
        <v>714</v>
      </c>
      <c r="AF431" s="31">
        <v>3.4</v>
      </c>
      <c r="AG431" s="31" t="s">
        <v>1342</v>
      </c>
    </row>
    <row r="432" spans="1:33" s="31" customFormat="1" ht="18" customHeight="1">
      <c r="A432" s="46" t="s">
        <v>335</v>
      </c>
      <c r="C432" s="31" t="s">
        <v>719</v>
      </c>
      <c r="D432" s="62">
        <v>60.920099999999998</v>
      </c>
      <c r="E432" s="62">
        <v>24.646000000000001</v>
      </c>
      <c r="J432" s="31">
        <v>0.95</v>
      </c>
      <c r="K432" s="31">
        <v>1</v>
      </c>
      <c r="V432" s="51" t="s">
        <v>723</v>
      </c>
      <c r="X432" s="31" t="s">
        <v>1341</v>
      </c>
      <c r="AB432" s="31">
        <v>23</v>
      </c>
      <c r="AC432" s="31" t="s">
        <v>714</v>
      </c>
      <c r="AF432" s="31">
        <v>3.9</v>
      </c>
      <c r="AG432" s="31" t="s">
        <v>1342</v>
      </c>
    </row>
    <row r="433" spans="1:72" s="31" customFormat="1" ht="18" customHeight="1">
      <c r="A433" s="46" t="s">
        <v>335</v>
      </c>
      <c r="C433" s="31" t="s">
        <v>719</v>
      </c>
      <c r="D433" s="62">
        <v>60.920099999999998</v>
      </c>
      <c r="E433" s="62">
        <v>24.646000000000001</v>
      </c>
      <c r="J433" s="31">
        <v>1.45</v>
      </c>
      <c r="K433" s="31">
        <v>1.5</v>
      </c>
      <c r="V433" s="51" t="s">
        <v>723</v>
      </c>
      <c r="X433" s="31" t="s">
        <v>1341</v>
      </c>
      <c r="AB433" s="31">
        <v>31</v>
      </c>
      <c r="AC433" s="31" t="s">
        <v>714</v>
      </c>
      <c r="AF433" s="31">
        <v>4.4000000000000004</v>
      </c>
      <c r="AG433" s="31" t="s">
        <v>1342</v>
      </c>
    </row>
    <row r="434" spans="1:72" s="31" customFormat="1" ht="18" customHeight="1">
      <c r="A434" s="46" t="s">
        <v>335</v>
      </c>
      <c r="C434" s="31" t="s">
        <v>719</v>
      </c>
      <c r="D434" s="62">
        <v>60.920099999999998</v>
      </c>
      <c r="E434" s="62">
        <v>24.646000000000001</v>
      </c>
      <c r="J434" s="31">
        <v>1.95</v>
      </c>
      <c r="K434" s="31">
        <v>2</v>
      </c>
      <c r="V434" s="51" t="s">
        <v>723</v>
      </c>
      <c r="X434" s="31" t="s">
        <v>1341</v>
      </c>
      <c r="AB434" s="31">
        <v>23</v>
      </c>
      <c r="AC434" s="31" t="s">
        <v>714</v>
      </c>
      <c r="AF434" s="31">
        <v>3</v>
      </c>
      <c r="AG434" s="31" t="s">
        <v>1342</v>
      </c>
    </row>
    <row r="435" spans="1:72" s="32" customFormat="1" ht="18" customHeight="1">
      <c r="A435" s="82" t="s">
        <v>335</v>
      </c>
      <c r="C435" s="32" t="s">
        <v>719</v>
      </c>
      <c r="D435" s="89">
        <v>60.920099999999998</v>
      </c>
      <c r="E435" s="89">
        <v>24.646000000000001</v>
      </c>
      <c r="J435" s="32">
        <v>2.4500000000000002</v>
      </c>
      <c r="K435" s="32">
        <v>2.5</v>
      </c>
      <c r="V435" s="78" t="s">
        <v>723</v>
      </c>
      <c r="X435" s="32" t="s">
        <v>1341</v>
      </c>
      <c r="AB435" s="32">
        <v>27</v>
      </c>
      <c r="AC435" s="32" t="s">
        <v>714</v>
      </c>
      <c r="AF435" s="32">
        <v>7</v>
      </c>
      <c r="AG435" s="32" t="s">
        <v>1342</v>
      </c>
    </row>
    <row r="436" spans="1:72" s="31" customFormat="1" ht="18" customHeight="1">
      <c r="A436" s="46" t="s">
        <v>336</v>
      </c>
      <c r="C436" s="31" t="s">
        <v>724</v>
      </c>
      <c r="D436" s="31">
        <v>35.783329999999999</v>
      </c>
      <c r="E436" s="31">
        <v>104.066667</v>
      </c>
      <c r="F436" s="52">
        <v>2600</v>
      </c>
      <c r="G436" s="53">
        <v>4.0999999999999996</v>
      </c>
      <c r="H436" s="53">
        <v>625</v>
      </c>
      <c r="I436" s="31" t="s">
        <v>725</v>
      </c>
      <c r="M436" s="31" t="s">
        <v>411</v>
      </c>
      <c r="W436" s="61" t="s">
        <v>726</v>
      </c>
      <c r="X436" s="53" t="s">
        <v>1329</v>
      </c>
      <c r="AB436" s="52">
        <v>27</v>
      </c>
      <c r="AC436" s="31" t="s">
        <v>67</v>
      </c>
      <c r="AD436" s="53">
        <v>26.4</v>
      </c>
      <c r="AE436" s="31" t="s">
        <v>1344</v>
      </c>
      <c r="AF436" s="53">
        <v>11.5</v>
      </c>
      <c r="AG436" s="31" t="s">
        <v>1340</v>
      </c>
      <c r="BJ436" s="53">
        <v>156</v>
      </c>
      <c r="BK436" s="53"/>
      <c r="BL436" s="53">
        <v>58.8</v>
      </c>
      <c r="BM436" s="53"/>
      <c r="BN436" s="53">
        <v>11.3</v>
      </c>
    </row>
    <row r="437" spans="1:72" s="31" customFormat="1" ht="18" customHeight="1">
      <c r="A437" s="46" t="s">
        <v>336</v>
      </c>
      <c r="C437" s="31" t="s">
        <v>724</v>
      </c>
      <c r="D437" s="31">
        <v>35.783329999999999</v>
      </c>
      <c r="E437" s="31">
        <v>104.066667</v>
      </c>
      <c r="F437" s="52">
        <v>2600</v>
      </c>
      <c r="G437" s="53">
        <v>4.0999999999999996</v>
      </c>
      <c r="H437" s="53">
        <v>625</v>
      </c>
      <c r="I437" s="31" t="s">
        <v>725</v>
      </c>
      <c r="M437" s="31" t="s">
        <v>411</v>
      </c>
      <c r="W437" s="61" t="s">
        <v>727</v>
      </c>
      <c r="X437" s="53" t="s">
        <v>1329</v>
      </c>
      <c r="AB437" s="52">
        <v>29</v>
      </c>
      <c r="AC437" s="31" t="s">
        <v>186</v>
      </c>
      <c r="AD437" s="53">
        <v>27.1</v>
      </c>
      <c r="AE437" s="31" t="s">
        <v>1344</v>
      </c>
      <c r="AF437" s="53">
        <v>7.1</v>
      </c>
      <c r="AG437" s="31" t="s">
        <v>1340</v>
      </c>
      <c r="BJ437" s="53">
        <v>19.3</v>
      </c>
      <c r="BK437" s="53"/>
      <c r="BL437" s="53">
        <v>31.5</v>
      </c>
      <c r="BM437" s="53"/>
      <c r="BN437" s="53">
        <v>13.5</v>
      </c>
    </row>
    <row r="438" spans="1:72" s="31" customFormat="1" ht="18" customHeight="1">
      <c r="A438" s="46" t="s">
        <v>336</v>
      </c>
      <c r="C438" s="31" t="s">
        <v>724</v>
      </c>
      <c r="D438" s="31">
        <v>35.783329999999999</v>
      </c>
      <c r="E438" s="31">
        <v>104.066667</v>
      </c>
      <c r="F438" s="52">
        <v>2600</v>
      </c>
      <c r="G438" s="53">
        <v>4.0999999999999996</v>
      </c>
      <c r="H438" s="53">
        <v>625</v>
      </c>
      <c r="I438" s="31" t="s">
        <v>725</v>
      </c>
      <c r="M438" s="31" t="s">
        <v>411</v>
      </c>
      <c r="W438" s="51" t="s">
        <v>728</v>
      </c>
      <c r="X438" s="53" t="s">
        <v>1329</v>
      </c>
      <c r="AB438" s="31">
        <v>29</v>
      </c>
      <c r="AC438" s="31" t="s">
        <v>186</v>
      </c>
      <c r="AD438" s="31">
        <v>25.1</v>
      </c>
      <c r="AE438" s="31" t="s">
        <v>1344</v>
      </c>
      <c r="AF438" s="31">
        <v>3.7</v>
      </c>
      <c r="AG438" s="31" t="s">
        <v>1340</v>
      </c>
      <c r="BJ438" s="48">
        <v>10.6</v>
      </c>
      <c r="BL438" s="48">
        <v>15.4</v>
      </c>
      <c r="BN438" s="48">
        <v>10.6</v>
      </c>
    </row>
    <row r="439" spans="1:72" s="31" customFormat="1" ht="18" customHeight="1">
      <c r="A439" s="46" t="s">
        <v>336</v>
      </c>
      <c r="C439" s="31" t="s">
        <v>724</v>
      </c>
      <c r="D439" s="31">
        <v>35.783329999999999</v>
      </c>
      <c r="E439" s="31">
        <v>104.066667</v>
      </c>
      <c r="F439" s="52">
        <v>2600</v>
      </c>
      <c r="G439" s="53">
        <v>4.0999999999999996</v>
      </c>
      <c r="H439" s="53">
        <v>625</v>
      </c>
      <c r="I439" s="31" t="s">
        <v>725</v>
      </c>
      <c r="M439" s="31" t="s">
        <v>411</v>
      </c>
      <c r="W439" s="61" t="s">
        <v>729</v>
      </c>
      <c r="X439" s="53" t="s">
        <v>1329</v>
      </c>
      <c r="AB439" s="52">
        <v>29</v>
      </c>
      <c r="AC439" s="31" t="s">
        <v>186</v>
      </c>
      <c r="AD439" s="53">
        <v>24</v>
      </c>
      <c r="AE439" s="31" t="s">
        <v>1344</v>
      </c>
      <c r="AF439" s="53">
        <v>3.4</v>
      </c>
      <c r="AG439" s="31" t="s">
        <v>1340</v>
      </c>
      <c r="BJ439" s="53">
        <v>23.8</v>
      </c>
      <c r="BK439" s="53"/>
      <c r="BL439" s="53">
        <v>21.5</v>
      </c>
      <c r="BM439" s="53"/>
      <c r="BN439" s="53">
        <v>11.9</v>
      </c>
    </row>
    <row r="440" spans="1:72" s="31" customFormat="1" ht="18" customHeight="1">
      <c r="A440" s="46" t="s">
        <v>336</v>
      </c>
      <c r="C440" s="31" t="s">
        <v>724</v>
      </c>
      <c r="D440" s="31">
        <v>35.783329999999999</v>
      </c>
      <c r="E440" s="31">
        <v>104.066667</v>
      </c>
      <c r="F440" s="52">
        <v>2600</v>
      </c>
      <c r="G440" s="53">
        <v>4.0999999999999996</v>
      </c>
      <c r="H440" s="53">
        <v>625</v>
      </c>
      <c r="I440" s="31" t="s">
        <v>725</v>
      </c>
      <c r="M440" s="31" t="s">
        <v>411</v>
      </c>
      <c r="W440" s="61" t="s">
        <v>730</v>
      </c>
      <c r="X440" s="53" t="s">
        <v>1329</v>
      </c>
      <c r="AB440" s="52">
        <v>31</v>
      </c>
      <c r="AC440" s="31" t="s">
        <v>330</v>
      </c>
      <c r="AD440" s="53">
        <v>29.9</v>
      </c>
      <c r="AE440" s="31" t="s">
        <v>1344</v>
      </c>
      <c r="AF440" s="53">
        <v>12.3</v>
      </c>
      <c r="AG440" s="31" t="s">
        <v>1340</v>
      </c>
      <c r="BJ440" s="53">
        <v>33.200000000000003</v>
      </c>
      <c r="BK440" s="53"/>
      <c r="BL440" s="53">
        <v>95.3</v>
      </c>
      <c r="BM440" s="53"/>
      <c r="BN440" s="53">
        <v>286</v>
      </c>
    </row>
    <row r="441" spans="1:72" s="31" customFormat="1" ht="18" customHeight="1">
      <c r="A441" s="46" t="s">
        <v>336</v>
      </c>
      <c r="C441" s="31" t="s">
        <v>724</v>
      </c>
      <c r="D441" s="31">
        <v>35.783329999999999</v>
      </c>
      <c r="E441" s="31">
        <v>104.066667</v>
      </c>
      <c r="F441" s="52">
        <v>2600</v>
      </c>
      <c r="G441" s="53">
        <v>4.0999999999999996</v>
      </c>
      <c r="H441" s="53">
        <v>625</v>
      </c>
      <c r="I441" s="31" t="s">
        <v>725</v>
      </c>
      <c r="J441" s="53">
        <v>0</v>
      </c>
      <c r="X441" s="53" t="s">
        <v>1329</v>
      </c>
      <c r="AB441" s="52">
        <v>29</v>
      </c>
      <c r="AC441" s="31" t="s">
        <v>94</v>
      </c>
      <c r="AD441" s="53">
        <v>27.8</v>
      </c>
      <c r="AE441" s="31" t="s">
        <v>1344</v>
      </c>
      <c r="AF441" s="53">
        <v>8.4</v>
      </c>
      <c r="AG441" s="31" t="s">
        <v>1340</v>
      </c>
      <c r="BJ441" s="53">
        <v>12.8</v>
      </c>
      <c r="BK441" s="53"/>
      <c r="BL441" s="53">
        <v>11.7</v>
      </c>
      <c r="BM441" s="53"/>
      <c r="BN441" s="53">
        <v>11</v>
      </c>
    </row>
    <row r="442" spans="1:72" s="31" customFormat="1" ht="18" customHeight="1">
      <c r="A442" s="46" t="s">
        <v>336</v>
      </c>
      <c r="C442" s="31" t="s">
        <v>724</v>
      </c>
      <c r="D442" s="31">
        <v>35.783329999999999</v>
      </c>
      <c r="E442" s="31">
        <v>104.066667</v>
      </c>
      <c r="F442" s="52">
        <v>2600</v>
      </c>
      <c r="G442" s="53">
        <v>4.0999999999999996</v>
      </c>
      <c r="H442" s="53">
        <v>625</v>
      </c>
      <c r="I442" s="31" t="s">
        <v>725</v>
      </c>
      <c r="J442" s="53">
        <v>0</v>
      </c>
      <c r="X442" s="53" t="s">
        <v>1329</v>
      </c>
      <c r="AB442" s="52">
        <v>27</v>
      </c>
      <c r="AC442" s="31" t="s">
        <v>186</v>
      </c>
      <c r="AD442" s="53">
        <v>27</v>
      </c>
      <c r="AE442" s="31" t="s">
        <v>1344</v>
      </c>
      <c r="AF442" s="53">
        <v>5.4</v>
      </c>
      <c r="AG442" s="31" t="s">
        <v>1340</v>
      </c>
      <c r="BJ442" s="53">
        <v>6</v>
      </c>
      <c r="BK442" s="53"/>
      <c r="BL442" s="53">
        <v>9.1</v>
      </c>
      <c r="BM442" s="53"/>
      <c r="BN442" s="53">
        <v>7.1</v>
      </c>
    </row>
    <row r="443" spans="1:72" s="31" customFormat="1" ht="18" customHeight="1">
      <c r="A443" s="46" t="s">
        <v>336</v>
      </c>
      <c r="C443" s="31" t="s">
        <v>724</v>
      </c>
      <c r="D443" s="31">
        <v>35.783329999999999</v>
      </c>
      <c r="E443" s="31">
        <v>104.066667</v>
      </c>
      <c r="F443" s="52">
        <v>2600</v>
      </c>
      <c r="G443" s="53">
        <v>4.0999999999999996</v>
      </c>
      <c r="H443" s="53">
        <v>625</v>
      </c>
      <c r="I443" s="31" t="s">
        <v>725</v>
      </c>
      <c r="J443" s="53">
        <v>0.2</v>
      </c>
      <c r="X443" s="53" t="s">
        <v>1329</v>
      </c>
      <c r="AB443" s="52">
        <v>31</v>
      </c>
      <c r="AC443" s="31" t="s">
        <v>186</v>
      </c>
      <c r="AD443" s="53">
        <v>27</v>
      </c>
      <c r="AE443" s="31" t="s">
        <v>1344</v>
      </c>
      <c r="AF443" s="53">
        <v>3.8</v>
      </c>
      <c r="AG443" s="31" t="s">
        <v>1340</v>
      </c>
      <c r="BJ443" s="53">
        <v>6.1</v>
      </c>
      <c r="BK443" s="53"/>
      <c r="BL443" s="53">
        <v>8.6</v>
      </c>
      <c r="BM443" s="53"/>
      <c r="BN443" s="53">
        <v>9.8000000000000007</v>
      </c>
    </row>
    <row r="444" spans="1:72" s="31" customFormat="1" ht="18" customHeight="1">
      <c r="A444" s="46" t="s">
        <v>336</v>
      </c>
      <c r="C444" s="31" t="s">
        <v>724</v>
      </c>
      <c r="D444" s="31">
        <v>35.783329999999999</v>
      </c>
      <c r="E444" s="31">
        <v>104.066667</v>
      </c>
      <c r="F444" s="52">
        <v>2600</v>
      </c>
      <c r="G444" s="53">
        <v>4.0999999999999996</v>
      </c>
      <c r="H444" s="53">
        <v>625</v>
      </c>
      <c r="I444" s="31" t="s">
        <v>725</v>
      </c>
      <c r="J444" s="53">
        <v>0.4</v>
      </c>
      <c r="X444" s="53" t="s">
        <v>1329</v>
      </c>
      <c r="AB444" s="52">
        <v>31</v>
      </c>
      <c r="AC444" s="31" t="s">
        <v>731</v>
      </c>
      <c r="AD444" s="53">
        <v>27</v>
      </c>
      <c r="AE444" s="31" t="s">
        <v>1344</v>
      </c>
      <c r="AF444" s="53">
        <v>5.2</v>
      </c>
      <c r="AG444" s="31" t="s">
        <v>1340</v>
      </c>
      <c r="BJ444" s="53">
        <v>8.5</v>
      </c>
      <c r="BK444" s="53"/>
      <c r="BL444" s="53">
        <v>8.8000000000000007</v>
      </c>
      <c r="BM444" s="53"/>
      <c r="BN444" s="53">
        <v>9.3000000000000007</v>
      </c>
    </row>
    <row r="445" spans="1:72" s="32" customFormat="1" ht="18" customHeight="1">
      <c r="A445" s="82" t="s">
        <v>336</v>
      </c>
      <c r="C445" s="32" t="s">
        <v>724</v>
      </c>
      <c r="D445" s="32">
        <v>35.783329999999999</v>
      </c>
      <c r="E445" s="32">
        <v>104.066667</v>
      </c>
      <c r="F445" s="79">
        <v>2600</v>
      </c>
      <c r="G445" s="80">
        <v>4.0999999999999996</v>
      </c>
      <c r="H445" s="80">
        <v>625</v>
      </c>
      <c r="I445" s="32" t="s">
        <v>725</v>
      </c>
      <c r="J445" s="80">
        <v>0.7</v>
      </c>
      <c r="X445" s="80" t="s">
        <v>1329</v>
      </c>
      <c r="AB445" s="79">
        <v>31</v>
      </c>
      <c r="AC445" s="32" t="s">
        <v>186</v>
      </c>
      <c r="AD445" s="80">
        <v>27.2</v>
      </c>
      <c r="AE445" s="32" t="s">
        <v>1344</v>
      </c>
      <c r="AF445" s="80">
        <v>7</v>
      </c>
      <c r="AG445" s="32" t="s">
        <v>1340</v>
      </c>
      <c r="BJ445" s="80">
        <v>10.1</v>
      </c>
      <c r="BK445" s="80"/>
      <c r="BL445" s="80">
        <v>10.1</v>
      </c>
      <c r="BM445" s="80"/>
      <c r="BN445" s="80">
        <v>10.4</v>
      </c>
    </row>
    <row r="446" spans="1:72" s="31" customFormat="1" ht="18" customHeight="1">
      <c r="A446" s="46" t="s">
        <v>337</v>
      </c>
      <c r="C446" s="31" t="s">
        <v>738</v>
      </c>
      <c r="D446" s="31">
        <v>6.9241000000000001</v>
      </c>
      <c r="E446" s="31">
        <v>39.702399999999997</v>
      </c>
      <c r="F446" s="31">
        <v>3226</v>
      </c>
      <c r="I446" s="31" t="s">
        <v>742</v>
      </c>
      <c r="M446" s="31" t="s">
        <v>411</v>
      </c>
      <c r="W446" s="51" t="s">
        <v>743</v>
      </c>
      <c r="X446" s="31" t="s">
        <v>1343</v>
      </c>
      <c r="AA446" s="31">
        <v>2185.2899455393563</v>
      </c>
      <c r="AB446" s="31">
        <v>31</v>
      </c>
      <c r="AC446" s="31" t="s">
        <v>522</v>
      </c>
      <c r="AD446" s="31">
        <v>30.264810851292463</v>
      </c>
      <c r="AE446" s="31" t="s">
        <v>1332</v>
      </c>
      <c r="AF446" s="31">
        <v>11.721751533408975</v>
      </c>
      <c r="AG446" s="31" t="s">
        <v>741</v>
      </c>
      <c r="AH446" s="31">
        <v>18.507693666747109</v>
      </c>
      <c r="AI446" s="31" t="s">
        <v>1359</v>
      </c>
      <c r="AX446" s="31">
        <v>0</v>
      </c>
      <c r="AY446" s="31">
        <v>1.4192566812048046</v>
      </c>
      <c r="AZ446" s="31">
        <v>1.0416734961947403</v>
      </c>
      <c r="BA446" s="31">
        <v>0.70112054616943376</v>
      </c>
      <c r="BB446" s="31">
        <v>1.3398543610267557</v>
      </c>
      <c r="BC446" s="31">
        <v>1.8049224631737344</v>
      </c>
      <c r="BD446" s="31">
        <v>0.58132968090481774</v>
      </c>
      <c r="BE446" s="31">
        <v>26.945136443398361</v>
      </c>
      <c r="BF446" s="31">
        <v>1.4806617937662949</v>
      </c>
      <c r="BG446" s="31">
        <v>0.83072556576950618</v>
      </c>
      <c r="BH446" s="31">
        <v>58.996574285276544</v>
      </c>
      <c r="BI446" s="31">
        <v>18.893307109632072</v>
      </c>
      <c r="BJ446" s="31">
        <v>289.15489624717202</v>
      </c>
      <c r="BK446" s="31">
        <v>27.505318046346257</v>
      </c>
      <c r="BL446" s="31">
        <v>385.68375934293323</v>
      </c>
      <c r="BM446" s="31">
        <v>58.72691508744122</v>
      </c>
      <c r="BN446" s="31">
        <v>712.01687734747657</v>
      </c>
      <c r="BO446" s="31">
        <v>62.580099967034627</v>
      </c>
      <c r="BP446" s="31">
        <v>332.11083974322815</v>
      </c>
      <c r="BQ446" s="31">
        <v>3.6884426822351202</v>
      </c>
      <c r="BR446" s="31">
        <v>235.93291568058046</v>
      </c>
      <c r="BS446" s="31">
        <v>0</v>
      </c>
      <c r="BT446" s="31">
        <v>0</v>
      </c>
    </row>
    <row r="447" spans="1:72" s="31" customFormat="1" ht="18" customHeight="1">
      <c r="A447" s="46" t="s">
        <v>337</v>
      </c>
      <c r="C447" s="31" t="s">
        <v>738</v>
      </c>
      <c r="D447" s="31">
        <v>6.9241000000000001</v>
      </c>
      <c r="E447" s="31">
        <v>39.702399999999997</v>
      </c>
      <c r="F447" s="31">
        <v>3230</v>
      </c>
      <c r="I447" s="31" t="s">
        <v>742</v>
      </c>
      <c r="M447" s="31" t="s">
        <v>411</v>
      </c>
      <c r="W447" s="51" t="s">
        <v>744</v>
      </c>
      <c r="X447" s="31" t="s">
        <v>1343</v>
      </c>
      <c r="AA447" s="31">
        <v>2897.0895230308729</v>
      </c>
      <c r="AB447" s="31">
        <v>31</v>
      </c>
      <c r="AC447" s="31" t="s">
        <v>522</v>
      </c>
      <c r="AD447" s="31">
        <v>30.577883815741831</v>
      </c>
      <c r="AE447" s="31" t="s">
        <v>1332</v>
      </c>
      <c r="AF447" s="31">
        <v>13.524617660252856</v>
      </c>
      <c r="AG447" s="31" t="s">
        <v>741</v>
      </c>
      <c r="AH447" s="31">
        <v>22.729052421083541</v>
      </c>
      <c r="AI447" s="31" t="s">
        <v>1359</v>
      </c>
      <c r="AX447" s="31">
        <v>0</v>
      </c>
      <c r="AY447" s="31">
        <v>1.5049903328087366</v>
      </c>
      <c r="AZ447" s="31">
        <v>0.91699680678531859</v>
      </c>
      <c r="BA447" s="31">
        <v>0.57855778528666979</v>
      </c>
      <c r="BB447" s="31">
        <v>1.4349350892597714</v>
      </c>
      <c r="BC447" s="31">
        <v>0.48092635680050522</v>
      </c>
      <c r="BD447" s="31">
        <v>0.35516298029286597</v>
      </c>
      <c r="BE447" s="31">
        <v>32.790610657866168</v>
      </c>
      <c r="BF447" s="31">
        <v>1.4805628486300964</v>
      </c>
      <c r="BG447" s="31">
        <v>0.74765169001278597</v>
      </c>
      <c r="BH447" s="31">
        <v>38.091669609270141</v>
      </c>
      <c r="BI447" s="31">
        <v>13.405933866734395</v>
      </c>
      <c r="BJ447" s="31">
        <v>226.51471648937203</v>
      </c>
      <c r="BK447" s="31">
        <v>30.403593110159676</v>
      </c>
      <c r="BL447" s="31">
        <v>544.58098465024659</v>
      </c>
      <c r="BM447" s="31">
        <v>69.732573889755372</v>
      </c>
      <c r="BN447" s="31">
        <v>918.1412551169974</v>
      </c>
      <c r="BO447" s="31">
        <v>80.411540110080253</v>
      </c>
      <c r="BP447" s="31">
        <v>529.35799913650271</v>
      </c>
      <c r="BQ447" s="31">
        <v>5.1595620964337918</v>
      </c>
      <c r="BR447" s="31">
        <v>441.28969495532067</v>
      </c>
      <c r="BS447" s="31">
        <v>0</v>
      </c>
      <c r="BT447" s="31">
        <v>0</v>
      </c>
    </row>
    <row r="448" spans="1:72" s="31" customFormat="1" ht="18" customHeight="1">
      <c r="A448" s="46" t="s">
        <v>337</v>
      </c>
      <c r="C448" s="31" t="s">
        <v>738</v>
      </c>
      <c r="D448" s="31">
        <v>6.9241000000000001</v>
      </c>
      <c r="E448" s="31">
        <v>39.702399999999997</v>
      </c>
      <c r="F448" s="31">
        <v>3670</v>
      </c>
      <c r="I448" s="31" t="s">
        <v>742</v>
      </c>
      <c r="M448" s="31" t="s">
        <v>411</v>
      </c>
      <c r="W448" s="51" t="s">
        <v>743</v>
      </c>
      <c r="X448" s="31" t="s">
        <v>1343</v>
      </c>
      <c r="AA448" s="31">
        <v>2772.6217640998752</v>
      </c>
      <c r="AB448" s="31">
        <v>31</v>
      </c>
      <c r="AC448" s="31" t="s">
        <v>522</v>
      </c>
      <c r="AD448" s="31">
        <v>30.549484453396822</v>
      </c>
      <c r="AE448" s="31" t="s">
        <v>1332</v>
      </c>
      <c r="AF448" s="31">
        <v>14.3280431319453</v>
      </c>
      <c r="AG448" s="31" t="s">
        <v>741</v>
      </c>
      <c r="AH448" s="31">
        <v>23.62041782638013</v>
      </c>
      <c r="AI448" s="31" t="s">
        <v>1359</v>
      </c>
      <c r="AX448" s="31">
        <v>0</v>
      </c>
      <c r="AY448" s="31">
        <v>0.38619357882333677</v>
      </c>
      <c r="AZ448" s="31">
        <v>0.32739764754414152</v>
      </c>
      <c r="BA448" s="31">
        <v>0.86012857332398474</v>
      </c>
      <c r="BB448" s="31">
        <v>1.4402066366151161</v>
      </c>
      <c r="BC448" s="31">
        <v>0.65997801145727264</v>
      </c>
      <c r="BD448" s="31">
        <v>0.91509770637973686</v>
      </c>
      <c r="BE448" s="31">
        <v>11.632156736514544</v>
      </c>
      <c r="BF448" s="31">
        <v>1.5610236779245714</v>
      </c>
      <c r="BG448" s="31">
        <v>0.66136357871825635</v>
      </c>
      <c r="BH448" s="31">
        <v>25.053281533371294</v>
      </c>
      <c r="BI448" s="31">
        <v>7.2438278818159905</v>
      </c>
      <c r="BJ448" s="31">
        <v>79.552545716984454</v>
      </c>
      <c r="BK448" s="31">
        <v>18.7585147143838</v>
      </c>
      <c r="BL448" s="31">
        <v>598.78267272880657</v>
      </c>
      <c r="BM448" s="31">
        <v>81.328770782790954</v>
      </c>
      <c r="BN448" s="31">
        <v>1024.3189394270571</v>
      </c>
      <c r="BO448" s="31">
        <v>70.839559728835226</v>
      </c>
      <c r="BP448" s="31">
        <v>305.5289164572394</v>
      </c>
      <c r="BQ448" s="31">
        <v>2.4063501938715821</v>
      </c>
      <c r="BR448" s="31">
        <v>558.80838493471902</v>
      </c>
      <c r="BS448" s="31">
        <v>0</v>
      </c>
      <c r="BT448" s="31">
        <v>0</v>
      </c>
    </row>
    <row r="449" spans="1:72" s="31" customFormat="1" ht="18" customHeight="1">
      <c r="A449" s="46" t="s">
        <v>337</v>
      </c>
      <c r="C449" s="31" t="s">
        <v>738</v>
      </c>
      <c r="D449" s="31">
        <v>6.9241000000000001</v>
      </c>
      <c r="E449" s="31">
        <v>39.702399999999997</v>
      </c>
      <c r="F449" s="31">
        <v>3850</v>
      </c>
      <c r="I449" s="31" t="s">
        <v>742</v>
      </c>
      <c r="M449" s="31" t="s">
        <v>411</v>
      </c>
      <c r="W449" s="51" t="s">
        <v>745</v>
      </c>
      <c r="X449" s="31" t="s">
        <v>1343</v>
      </c>
      <c r="AA449" s="31">
        <v>5613.9396979463363</v>
      </c>
      <c r="AB449" s="31">
        <v>31</v>
      </c>
      <c r="AC449" s="31" t="s">
        <v>522</v>
      </c>
      <c r="AD449" s="31">
        <v>30.678480098287675</v>
      </c>
      <c r="AE449" s="31" t="s">
        <v>1332</v>
      </c>
      <c r="AF449" s="31">
        <v>5.0524395349036979</v>
      </c>
      <c r="AG449" s="31" t="s">
        <v>741</v>
      </c>
      <c r="AH449" s="31">
        <v>5.8663409460059563</v>
      </c>
      <c r="AI449" s="31" t="s">
        <v>1359</v>
      </c>
      <c r="AX449" s="31">
        <v>0</v>
      </c>
      <c r="AY449" s="31">
        <v>3.3843568488939351</v>
      </c>
      <c r="AZ449" s="31">
        <v>0.26054710114957363</v>
      </c>
      <c r="BA449" s="31">
        <v>0.60723698090165534</v>
      </c>
      <c r="BB449" s="31">
        <v>3.3664084504823766</v>
      </c>
      <c r="BC449" s="31">
        <v>0.7074761602168077</v>
      </c>
      <c r="BD449" s="31">
        <v>1.4370261308903953</v>
      </c>
      <c r="BE449" s="31">
        <v>40.751827683424359</v>
      </c>
      <c r="BF449" s="31">
        <v>4.0564942351218383</v>
      </c>
      <c r="BG449" s="31">
        <v>4.4569361866359483</v>
      </c>
      <c r="BH449" s="31">
        <v>82.166607504127057</v>
      </c>
      <c r="BI449" s="31">
        <v>15.655316381645259</v>
      </c>
      <c r="BJ449" s="31">
        <v>203.07961417318805</v>
      </c>
      <c r="BK449" s="31">
        <v>31.142442214734238</v>
      </c>
      <c r="BL449" s="31">
        <v>828.37236977707721</v>
      </c>
      <c r="BM449" s="31">
        <v>118.38081875112834</v>
      </c>
      <c r="BN449" s="31">
        <v>1762.0084533290728</v>
      </c>
      <c r="BO449" s="31">
        <v>126.5169509184728</v>
      </c>
      <c r="BP449" s="31">
        <v>676.67310103907346</v>
      </c>
      <c r="BQ449" s="31">
        <v>633.99856666247774</v>
      </c>
      <c r="BR449" s="31">
        <v>1135.9454571953388</v>
      </c>
      <c r="BS449" s="31">
        <v>0</v>
      </c>
      <c r="BT449" s="31">
        <v>0</v>
      </c>
    </row>
    <row r="450" spans="1:72" s="31" customFormat="1" ht="18" customHeight="1">
      <c r="A450" s="46" t="s">
        <v>337</v>
      </c>
      <c r="C450" s="31" t="s">
        <v>738</v>
      </c>
      <c r="D450" s="31">
        <v>6.9241000000000001</v>
      </c>
      <c r="E450" s="31">
        <v>39.702399999999997</v>
      </c>
      <c r="F450" s="31">
        <v>4210</v>
      </c>
      <c r="I450" s="31" t="s">
        <v>742</v>
      </c>
      <c r="M450" s="31" t="s">
        <v>411</v>
      </c>
      <c r="W450" s="51" t="s">
        <v>743</v>
      </c>
      <c r="X450" s="31" t="s">
        <v>1343</v>
      </c>
      <c r="AA450" s="31">
        <v>2827.6367124827661</v>
      </c>
      <c r="AB450" s="31">
        <v>31</v>
      </c>
      <c r="AC450" s="31" t="s">
        <v>519</v>
      </c>
      <c r="AD450" s="31">
        <v>30.523144811273585</v>
      </c>
      <c r="AE450" s="31" t="s">
        <v>1332</v>
      </c>
      <c r="AF450" s="31">
        <v>10.008179664610415</v>
      </c>
      <c r="AG450" s="31" t="s">
        <v>741</v>
      </c>
      <c r="AH450" s="31">
        <v>13.485652172567692</v>
      </c>
      <c r="AI450" s="31" t="s">
        <v>1359</v>
      </c>
      <c r="AX450" s="31">
        <v>0</v>
      </c>
      <c r="AY450" s="31">
        <v>0</v>
      </c>
      <c r="AZ450" s="31">
        <v>0.56822182270018384</v>
      </c>
      <c r="BA450" s="31">
        <v>0.33685453394807191</v>
      </c>
      <c r="BB450" s="31">
        <v>0.9698799460606331</v>
      </c>
      <c r="BC450" s="31">
        <v>2.5003375630131224</v>
      </c>
      <c r="BD450" s="31">
        <v>0.58442161877370524</v>
      </c>
      <c r="BE450" s="31">
        <v>17.276399855498678</v>
      </c>
      <c r="BF450" s="31">
        <v>1.4950271040646221</v>
      </c>
      <c r="BG450" s="31">
        <v>0.36346775451504065</v>
      </c>
      <c r="BH450" s="31">
        <v>18.294900908041544</v>
      </c>
      <c r="BI450" s="31">
        <v>7.252791182279295</v>
      </c>
      <c r="BJ450" s="31">
        <v>89.08899457662956</v>
      </c>
      <c r="BK450" s="31">
        <v>20.321317722912585</v>
      </c>
      <c r="BL450" s="31">
        <v>737.6577682123185</v>
      </c>
      <c r="BM450" s="31">
        <v>81.884323298893349</v>
      </c>
      <c r="BN450" s="31">
        <v>1167.471204598673</v>
      </c>
      <c r="BO450" s="31">
        <v>66.059526698680273</v>
      </c>
      <c r="BP450" s="31">
        <v>355.57925773763003</v>
      </c>
      <c r="BQ450" s="31">
        <v>81.183808330575857</v>
      </c>
      <c r="BR450" s="31">
        <v>202.84281921613211</v>
      </c>
      <c r="BS450" s="31">
        <v>0</v>
      </c>
      <c r="BT450" s="31">
        <v>0</v>
      </c>
    </row>
    <row r="451" spans="1:72" s="31" customFormat="1" ht="18" customHeight="1">
      <c r="A451" s="46" t="s">
        <v>337</v>
      </c>
      <c r="C451" s="31" t="s">
        <v>738</v>
      </c>
      <c r="D451" s="31">
        <v>6.9241000000000001</v>
      </c>
      <c r="E451" s="31">
        <v>39.702399999999997</v>
      </c>
      <c r="F451" s="31">
        <v>3530</v>
      </c>
      <c r="I451" s="31" t="s">
        <v>742</v>
      </c>
      <c r="M451" s="31" t="s">
        <v>411</v>
      </c>
      <c r="W451" s="51" t="s">
        <v>746</v>
      </c>
      <c r="X451" s="31" t="s">
        <v>1343</v>
      </c>
      <c r="AA451" s="31">
        <v>1449.5893641311645</v>
      </c>
      <c r="AB451" s="31">
        <v>31</v>
      </c>
      <c r="AC451" s="31" t="s">
        <v>522</v>
      </c>
      <c r="AD451" s="31">
        <v>30.894457810449403</v>
      </c>
      <c r="AE451" s="31" t="s">
        <v>1332</v>
      </c>
      <c r="AF451" s="31">
        <v>12.754157237969189</v>
      </c>
      <c r="AG451" s="31" t="s">
        <v>741</v>
      </c>
      <c r="AH451" s="31">
        <v>22.259075671241376</v>
      </c>
      <c r="AI451" s="31" t="s">
        <v>1359</v>
      </c>
      <c r="AX451" s="31">
        <v>0</v>
      </c>
      <c r="AY451" s="31">
        <v>0.25160919610774957</v>
      </c>
      <c r="AZ451" s="31">
        <v>0.26652469684854474</v>
      </c>
      <c r="BA451" s="31">
        <v>0.14899894219817303</v>
      </c>
      <c r="BB451" s="31">
        <v>0.52387095323177268</v>
      </c>
      <c r="BC451" s="31">
        <v>4.990011048727698E-2</v>
      </c>
      <c r="BD451" s="31">
        <v>0.3011316124703653</v>
      </c>
      <c r="BE451" s="31">
        <v>10.032050466139285</v>
      </c>
      <c r="BF451" s="31">
        <v>0.47257193476328541</v>
      </c>
      <c r="BG451" s="31">
        <v>0.12865056633155042</v>
      </c>
      <c r="BH451" s="31">
        <v>6.8476581258169551</v>
      </c>
      <c r="BI451" s="31">
        <v>3.1577396885509392</v>
      </c>
      <c r="BJ451" s="31">
        <v>26.549427270233732</v>
      </c>
      <c r="BK451" s="31">
        <v>6.7314320279373492</v>
      </c>
      <c r="BL451" s="31">
        <v>266.64105420911932</v>
      </c>
      <c r="BM451" s="31">
        <v>48.102862851689402</v>
      </c>
      <c r="BN451" s="31">
        <v>669.89201214354773</v>
      </c>
      <c r="BO451" s="31">
        <v>44.94183015286491</v>
      </c>
      <c r="BP451" s="31">
        <v>255.43728597485583</v>
      </c>
      <c r="BQ451" s="31">
        <v>2.3993392693936895</v>
      </c>
      <c r="BR451" s="31">
        <v>118.88872241715471</v>
      </c>
      <c r="BS451" s="31">
        <v>0</v>
      </c>
      <c r="BT451" s="31">
        <v>0</v>
      </c>
    </row>
    <row r="452" spans="1:72" s="31" customFormat="1" ht="18" customHeight="1">
      <c r="A452" s="46" t="s">
        <v>337</v>
      </c>
      <c r="C452" s="31" t="s">
        <v>738</v>
      </c>
      <c r="D452" s="31">
        <v>6.9241000000000001</v>
      </c>
      <c r="E452" s="31">
        <v>39.702399999999997</v>
      </c>
      <c r="F452" s="31">
        <v>3870</v>
      </c>
      <c r="I452" s="31" t="s">
        <v>742</v>
      </c>
      <c r="M452" s="31" t="s">
        <v>411</v>
      </c>
      <c r="W452" s="51" t="s">
        <v>746</v>
      </c>
      <c r="X452" s="31" t="s">
        <v>1343</v>
      </c>
      <c r="AA452" s="31">
        <v>1403.4973669766823</v>
      </c>
      <c r="AB452" s="31">
        <v>31</v>
      </c>
      <c r="AC452" s="31" t="s">
        <v>522</v>
      </c>
      <c r="AD452" s="31">
        <v>30.395328266653156</v>
      </c>
      <c r="AE452" s="31" t="s">
        <v>1332</v>
      </c>
      <c r="AF452" s="31">
        <v>13.288501911161584</v>
      </c>
      <c r="AG452" s="31" t="s">
        <v>741</v>
      </c>
      <c r="AH452" s="31">
        <v>20.421168929141441</v>
      </c>
      <c r="AI452" s="31" t="s">
        <v>1359</v>
      </c>
      <c r="AX452" s="31">
        <v>0</v>
      </c>
      <c r="AY452" s="31">
        <v>0.20065445586352573</v>
      </c>
      <c r="AZ452" s="31">
        <v>0.23309078257919327</v>
      </c>
      <c r="BA452" s="31">
        <v>0.54943733163694553</v>
      </c>
      <c r="BB452" s="31">
        <v>0.76595279349683942</v>
      </c>
      <c r="BC452" s="31">
        <v>0.82146027157430257</v>
      </c>
      <c r="BD452" s="31">
        <v>0.23255255851734771</v>
      </c>
      <c r="BE452" s="31">
        <v>0.29871096777945461</v>
      </c>
      <c r="BF452" s="31">
        <v>0.48304148645498673</v>
      </c>
      <c r="BG452" s="31">
        <v>0.25597075169909256</v>
      </c>
      <c r="BH452" s="31">
        <v>13.243905917506897</v>
      </c>
      <c r="BI452" s="31">
        <v>4.8044378328153741</v>
      </c>
      <c r="BJ452" s="31">
        <v>57.574907170382865</v>
      </c>
      <c r="BK452" s="31">
        <v>11.730043950627405</v>
      </c>
      <c r="BL452" s="31">
        <v>448.7322161868895</v>
      </c>
      <c r="BM452" s="31">
        <v>45.580587361042937</v>
      </c>
      <c r="BN452" s="31">
        <v>610.03737210375959</v>
      </c>
      <c r="BO452" s="31">
        <v>34.183373438868664</v>
      </c>
      <c r="BP452" s="31">
        <v>173.81925490892394</v>
      </c>
      <c r="BQ452" s="31">
        <v>1.8083328914785231</v>
      </c>
      <c r="BR452" s="31">
        <v>1.9829352143868451</v>
      </c>
      <c r="BS452" s="31">
        <v>0</v>
      </c>
      <c r="BT452" s="31">
        <v>0</v>
      </c>
    </row>
    <row r="453" spans="1:72" s="31" customFormat="1" ht="18" customHeight="1">
      <c r="A453" s="46" t="s">
        <v>337</v>
      </c>
      <c r="C453" s="31" t="s">
        <v>738</v>
      </c>
      <c r="D453" s="31">
        <v>6.9241000000000001</v>
      </c>
      <c r="E453" s="31">
        <v>39.702399999999997</v>
      </c>
      <c r="F453" s="31">
        <v>3950</v>
      </c>
      <c r="I453" s="31" t="s">
        <v>742</v>
      </c>
      <c r="M453" s="31" t="s">
        <v>411</v>
      </c>
      <c r="W453" s="51" t="s">
        <v>746</v>
      </c>
      <c r="X453" s="31" t="s">
        <v>1343</v>
      </c>
      <c r="AA453" s="31">
        <v>2983.0591132605641</v>
      </c>
      <c r="AB453" s="31">
        <v>31</v>
      </c>
      <c r="AC453" s="31" t="s">
        <v>522</v>
      </c>
      <c r="AD453" s="31">
        <v>30.563541054144409</v>
      </c>
      <c r="AE453" s="31" t="s">
        <v>1332</v>
      </c>
      <c r="AF453" s="31">
        <v>16.901167042293785</v>
      </c>
      <c r="AG453" s="31" t="s">
        <v>741</v>
      </c>
      <c r="AH453" s="31">
        <v>28.457610443086228</v>
      </c>
      <c r="AI453" s="31" t="s">
        <v>1359</v>
      </c>
      <c r="AX453" s="31">
        <v>0</v>
      </c>
      <c r="AY453" s="31">
        <v>3.431956182650139</v>
      </c>
      <c r="AZ453" s="31">
        <v>1.1973783425096214</v>
      </c>
      <c r="BA453" s="31">
        <v>0.49911997011419401</v>
      </c>
      <c r="BB453" s="31">
        <v>1.7826554407577468</v>
      </c>
      <c r="BC453" s="31">
        <v>1.3670612454442288</v>
      </c>
      <c r="BD453" s="31">
        <v>0.5462397766274476</v>
      </c>
      <c r="BE453" s="31">
        <v>15.661710147912546</v>
      </c>
      <c r="BF453" s="31">
        <v>1.2869990407998639</v>
      </c>
      <c r="BG453" s="31">
        <v>1.4689110215798535</v>
      </c>
      <c r="BH453" s="31">
        <v>17.796652274298243</v>
      </c>
      <c r="BI453" s="31">
        <v>6.4360032446042981</v>
      </c>
      <c r="BJ453" s="31">
        <v>91.930953516615332</v>
      </c>
      <c r="BK453" s="31">
        <v>17.341652221870991</v>
      </c>
      <c r="BL453" s="31">
        <v>709.33694765133725</v>
      </c>
      <c r="BM453" s="31">
        <v>72.975782752620049</v>
      </c>
      <c r="BN453" s="31">
        <v>1038.972432260887</v>
      </c>
      <c r="BO453" s="31">
        <v>66.956943085239175</v>
      </c>
      <c r="BP453" s="31">
        <v>403.53988110174566</v>
      </c>
      <c r="BQ453" s="31">
        <v>2.2397294653439785</v>
      </c>
      <c r="BR453" s="31">
        <v>555.53213568600245</v>
      </c>
      <c r="BS453" s="31">
        <v>0</v>
      </c>
      <c r="BT453" s="31">
        <v>0</v>
      </c>
    </row>
    <row r="454" spans="1:72" s="31" customFormat="1" ht="18" customHeight="1">
      <c r="A454" s="46" t="s">
        <v>337</v>
      </c>
      <c r="C454" s="31" t="s">
        <v>738</v>
      </c>
      <c r="D454" s="31">
        <v>6.9241000000000001</v>
      </c>
      <c r="E454" s="31">
        <v>39.702399999999997</v>
      </c>
      <c r="F454" s="31">
        <v>3960</v>
      </c>
      <c r="I454" s="31" t="s">
        <v>742</v>
      </c>
      <c r="M454" s="31" t="s">
        <v>411</v>
      </c>
      <c r="W454" s="51" t="s">
        <v>746</v>
      </c>
      <c r="X454" s="31" t="s">
        <v>1343</v>
      </c>
      <c r="AA454" s="31">
        <v>1412.7727181315042</v>
      </c>
      <c r="AB454" s="31">
        <v>31</v>
      </c>
      <c r="AC454" s="31" t="s">
        <v>522</v>
      </c>
      <c r="AD454" s="31">
        <v>30.19579529105917</v>
      </c>
      <c r="AE454" s="31" t="s">
        <v>1332</v>
      </c>
      <c r="AF454" s="31">
        <v>14.302056453534121</v>
      </c>
      <c r="AG454" s="31" t="s">
        <v>741</v>
      </c>
      <c r="AH454" s="31">
        <v>21.018249528707717</v>
      </c>
      <c r="AI454" s="31" t="s">
        <v>1359</v>
      </c>
      <c r="AX454" s="31">
        <v>0</v>
      </c>
      <c r="AY454" s="31">
        <v>0.27067067520040933</v>
      </c>
      <c r="AZ454" s="31">
        <v>0.13785417524073054</v>
      </c>
      <c r="BA454" s="31">
        <v>0.18546070006068427</v>
      </c>
      <c r="BB454" s="31">
        <v>0.13306234749660886</v>
      </c>
      <c r="BC454" s="31">
        <v>1.9455033731013063</v>
      </c>
      <c r="BD454" s="31">
        <v>0.3028844894801439</v>
      </c>
      <c r="BE454" s="31">
        <v>3.2445182514247719</v>
      </c>
      <c r="BF454" s="31">
        <v>1.4237889959062451</v>
      </c>
      <c r="BG454" s="31">
        <v>0.76539304284119636</v>
      </c>
      <c r="BH454" s="31">
        <v>44.067106467275138</v>
      </c>
      <c r="BI454" s="31">
        <v>8.7424521470616945</v>
      </c>
      <c r="BJ454" s="31">
        <v>114.1632088275948</v>
      </c>
      <c r="BK454" s="31">
        <v>16.908121596922193</v>
      </c>
      <c r="BL454" s="31">
        <v>342.20093592401236</v>
      </c>
      <c r="BM454" s="31">
        <v>36.161712417787662</v>
      </c>
      <c r="BN454" s="31">
        <v>477.09293420015825</v>
      </c>
      <c r="BO454" s="31">
        <v>29.128689497034959</v>
      </c>
      <c r="BP454" s="31">
        <v>139.20671605272449</v>
      </c>
      <c r="BQ454" s="31">
        <v>1.0284962914590814</v>
      </c>
      <c r="BR454" s="31">
        <v>204.07234470947375</v>
      </c>
      <c r="BS454" s="31">
        <v>0</v>
      </c>
      <c r="BT454" s="31">
        <v>0</v>
      </c>
    </row>
    <row r="455" spans="1:72" s="31" customFormat="1" ht="18" customHeight="1">
      <c r="A455" s="46" t="s">
        <v>337</v>
      </c>
      <c r="C455" s="31" t="s">
        <v>738</v>
      </c>
      <c r="D455" s="31">
        <v>6.9241000000000001</v>
      </c>
      <c r="E455" s="31">
        <v>39.702399999999997</v>
      </c>
      <c r="F455" s="31">
        <v>3970</v>
      </c>
      <c r="I455" s="31" t="s">
        <v>742</v>
      </c>
      <c r="M455" s="31" t="s">
        <v>411</v>
      </c>
      <c r="W455" s="51" t="s">
        <v>747</v>
      </c>
      <c r="X455" s="31" t="s">
        <v>1343</v>
      </c>
      <c r="AA455" s="31">
        <v>1344.3112019876617</v>
      </c>
      <c r="AB455" s="31">
        <v>31</v>
      </c>
      <c r="AC455" s="31" t="s">
        <v>522</v>
      </c>
      <c r="AD455" s="31">
        <v>30.336727904708052</v>
      </c>
      <c r="AE455" s="31" t="s">
        <v>1332</v>
      </c>
      <c r="AF455" s="31">
        <v>16.006976532931134</v>
      </c>
      <c r="AG455" s="31" t="s">
        <v>741</v>
      </c>
      <c r="AH455" s="31">
        <v>25.606381503840524</v>
      </c>
      <c r="AI455" s="31" t="s">
        <v>1359</v>
      </c>
      <c r="AX455" s="31">
        <v>0</v>
      </c>
      <c r="AY455" s="31">
        <v>0.20820994882735211</v>
      </c>
      <c r="AZ455" s="31">
        <v>0.2311543677114124</v>
      </c>
      <c r="BA455" s="31">
        <v>0.12631539357827573</v>
      </c>
      <c r="BB455" s="31">
        <v>0.39092669675268366</v>
      </c>
      <c r="BC455" s="31">
        <v>0.91907279188337498</v>
      </c>
      <c r="BD455" s="31">
        <v>0.19637736810883552</v>
      </c>
      <c r="BE455" s="31">
        <v>1.9553488293868677</v>
      </c>
      <c r="BF455" s="31">
        <v>0.59927548636918937</v>
      </c>
      <c r="BG455" s="31">
        <v>0.57569816159542597</v>
      </c>
      <c r="BH455" s="31">
        <v>10.087168844875551</v>
      </c>
      <c r="BI455" s="31">
        <v>3.5822291243115987</v>
      </c>
      <c r="BJ455" s="31">
        <v>47.437244688187903</v>
      </c>
      <c r="BK455" s="31">
        <v>8.3839038929608147</v>
      </c>
      <c r="BL455" s="31">
        <v>435.9599147241737</v>
      </c>
      <c r="BM455" s="31">
        <v>36.478426811384736</v>
      </c>
      <c r="BN455" s="31">
        <v>541.2969560893489</v>
      </c>
      <c r="BO455" s="31">
        <v>29.352055919741755</v>
      </c>
      <c r="BP455" s="31">
        <v>143.43926625231722</v>
      </c>
      <c r="BQ455" s="31">
        <v>0.97813772524022791</v>
      </c>
      <c r="BR455" s="31">
        <v>87.315897915118953</v>
      </c>
      <c r="BS455" s="31">
        <v>0</v>
      </c>
      <c r="BT455" s="31">
        <v>0</v>
      </c>
    </row>
    <row r="456" spans="1:72" s="31" customFormat="1" ht="18" customHeight="1">
      <c r="A456" s="46" t="s">
        <v>337</v>
      </c>
      <c r="C456" s="31" t="s">
        <v>738</v>
      </c>
      <c r="D456" s="31">
        <v>6.9241000000000001</v>
      </c>
      <c r="E456" s="31">
        <v>39.702399999999997</v>
      </c>
      <c r="F456" s="31">
        <v>3870</v>
      </c>
      <c r="I456" s="31" t="s">
        <v>742</v>
      </c>
      <c r="M456" s="31" t="s">
        <v>411</v>
      </c>
      <c r="W456" s="51" t="s">
        <v>787</v>
      </c>
      <c r="X456" s="31" t="s">
        <v>1343</v>
      </c>
      <c r="AA456" s="31">
        <v>387.77232880494893</v>
      </c>
      <c r="AB456" s="31">
        <v>31</v>
      </c>
      <c r="AC456" s="31" t="s">
        <v>519</v>
      </c>
      <c r="AD456" s="31">
        <v>31.158760671650374</v>
      </c>
      <c r="AE456" s="31" t="s">
        <v>1332</v>
      </c>
      <c r="AF456" s="31">
        <v>7.2611112757205518</v>
      </c>
      <c r="AG456" s="31" t="s">
        <v>741</v>
      </c>
      <c r="AH456" s="31">
        <v>9.9165141133662793</v>
      </c>
      <c r="AI456" s="31" t="s">
        <v>1359</v>
      </c>
      <c r="AX456" s="31">
        <v>0</v>
      </c>
      <c r="AY456" s="31">
        <v>0</v>
      </c>
      <c r="AZ456" s="31">
        <v>1.0380441293941642</v>
      </c>
      <c r="BA456" s="31">
        <v>0.84917017835187414</v>
      </c>
      <c r="BB456" s="31">
        <v>2.6185745086518435</v>
      </c>
      <c r="BC456" s="31">
        <v>1.1732682253862898</v>
      </c>
      <c r="BD456" s="31">
        <v>2.2140554557222267</v>
      </c>
      <c r="BE456" s="31">
        <v>2.1541718880914642</v>
      </c>
      <c r="BF456" s="31">
        <v>3.148214736371858</v>
      </c>
      <c r="BG456" s="31">
        <v>1.0313924759928375</v>
      </c>
      <c r="BH456" s="31">
        <v>7.3702856487512864</v>
      </c>
      <c r="BI456" s="31">
        <v>5.0597374594757634</v>
      </c>
      <c r="BJ456" s="31">
        <v>19.895385802018414</v>
      </c>
      <c r="BK456" s="31">
        <v>9.6488720096868921</v>
      </c>
      <c r="BL456" s="31">
        <v>36.592688725821318</v>
      </c>
      <c r="BM456" s="31">
        <v>15.922874951543772</v>
      </c>
      <c r="BN456" s="31">
        <v>139.90723503593551</v>
      </c>
      <c r="BO456" s="31">
        <v>12.075754086425333</v>
      </c>
      <c r="BP456" s="31">
        <v>99.903781698993811</v>
      </c>
      <c r="BQ456" s="31">
        <v>3.7839499218844206</v>
      </c>
      <c r="BR456" s="31">
        <v>37.611763464412384</v>
      </c>
      <c r="BS456" s="31">
        <v>0</v>
      </c>
      <c r="BT456" s="31">
        <v>0</v>
      </c>
    </row>
    <row r="457" spans="1:72" s="31" customFormat="1" ht="18" customHeight="1">
      <c r="A457" s="46" t="s">
        <v>337</v>
      </c>
      <c r="C457" s="31" t="s">
        <v>738</v>
      </c>
      <c r="D457" s="31">
        <v>6.9241000000000001</v>
      </c>
      <c r="E457" s="31">
        <v>39.702399999999997</v>
      </c>
      <c r="F457" s="31">
        <v>3920</v>
      </c>
      <c r="I457" s="31" t="s">
        <v>742</v>
      </c>
      <c r="M457" s="31" t="s">
        <v>411</v>
      </c>
      <c r="W457" s="51" t="s">
        <v>787</v>
      </c>
      <c r="X457" s="31" t="s">
        <v>1343</v>
      </c>
      <c r="AA457" s="31">
        <v>462.2964243130553</v>
      </c>
      <c r="AB457" s="31">
        <v>31</v>
      </c>
      <c r="AC457" s="31" t="s">
        <v>93</v>
      </c>
      <c r="AD457" s="31">
        <v>30.387418121052271</v>
      </c>
      <c r="AE457" s="31" t="s">
        <v>1332</v>
      </c>
      <c r="AF457" s="31">
        <v>14.733660851736564</v>
      </c>
      <c r="AG457" s="31" t="s">
        <v>741</v>
      </c>
      <c r="AH457" s="31">
        <v>14.929801332366296</v>
      </c>
      <c r="AI457" s="31" t="s">
        <v>1359</v>
      </c>
      <c r="AX457" s="31">
        <v>0</v>
      </c>
      <c r="AY457" s="31">
        <v>0</v>
      </c>
      <c r="AZ457" s="31">
        <v>0.74555806122461854</v>
      </c>
      <c r="BA457" s="31">
        <v>0.89614070807488611</v>
      </c>
      <c r="BB457" s="31">
        <v>2.8336759757664005</v>
      </c>
      <c r="BC457" s="31">
        <v>1.2272773909498804</v>
      </c>
      <c r="BD457" s="31">
        <v>1.084206083814534</v>
      </c>
      <c r="BE457" s="31">
        <v>1.1360033879698763</v>
      </c>
      <c r="BF457" s="31">
        <v>1.3319130415202047</v>
      </c>
      <c r="BG457" s="31">
        <v>0.78309972116326032</v>
      </c>
      <c r="BH457" s="31">
        <v>3.6221889290916733</v>
      </c>
      <c r="BI457" s="31">
        <v>3.2547381535739079</v>
      </c>
      <c r="BJ457" s="31">
        <v>12.903501888886554</v>
      </c>
      <c r="BK457" s="31">
        <v>7.8832899408476065</v>
      </c>
      <c r="BL457" s="31">
        <v>132.03969708853558</v>
      </c>
      <c r="BM457" s="31">
        <v>17.882825001452179</v>
      </c>
      <c r="BN457" s="31">
        <v>258.46242055350143</v>
      </c>
      <c r="BO457" s="31">
        <v>0</v>
      </c>
      <c r="BP457" s="31">
        <v>26.247762757166424</v>
      </c>
      <c r="BQ457" s="31">
        <v>0</v>
      </c>
      <c r="BR457" s="31">
        <v>0</v>
      </c>
      <c r="BS457" s="31">
        <v>0</v>
      </c>
      <c r="BT457" s="31">
        <v>0</v>
      </c>
    </row>
    <row r="458" spans="1:72" s="31" customFormat="1" ht="18" customHeight="1">
      <c r="A458" s="46" t="s">
        <v>337</v>
      </c>
      <c r="C458" s="31" t="s">
        <v>738</v>
      </c>
      <c r="D458" s="31">
        <v>6.9241000000000001</v>
      </c>
      <c r="E458" s="31">
        <v>39.702399999999997</v>
      </c>
      <c r="F458" s="31">
        <v>3922</v>
      </c>
      <c r="I458" s="31" t="s">
        <v>742</v>
      </c>
      <c r="M458" s="31" t="s">
        <v>411</v>
      </c>
      <c r="W458" s="51" t="s">
        <v>787</v>
      </c>
      <c r="X458" s="31" t="s">
        <v>1343</v>
      </c>
      <c r="AA458" s="31">
        <v>115.58067281094633</v>
      </c>
      <c r="AB458" s="31">
        <v>31</v>
      </c>
      <c r="AC458" s="31" t="s">
        <v>712</v>
      </c>
      <c r="AD458" s="31">
        <v>30.179514551853515</v>
      </c>
      <c r="AE458" s="31" t="s">
        <v>1332</v>
      </c>
      <c r="AF458" s="31">
        <v>20.551308661817785</v>
      </c>
      <c r="AG458" s="31" t="s">
        <v>741</v>
      </c>
      <c r="AH458" s="31">
        <v>24.86014264158684</v>
      </c>
      <c r="AI458" s="31" t="s">
        <v>1359</v>
      </c>
      <c r="AX458" s="31">
        <v>0</v>
      </c>
      <c r="AY458" s="31">
        <v>0.12960583353613433</v>
      </c>
      <c r="AZ458" s="31">
        <v>0.21583717519468207</v>
      </c>
      <c r="BA458" s="31">
        <v>0.58429477937489471</v>
      </c>
      <c r="BB458" s="31">
        <v>0.53084887563844307</v>
      </c>
      <c r="BC458" s="31">
        <v>0.44212389256931062</v>
      </c>
      <c r="BD458" s="31">
        <v>0.15976920237030845</v>
      </c>
      <c r="BE458" s="31">
        <v>0.26332168039367593</v>
      </c>
      <c r="BF458" s="31">
        <v>0.29828827704956795</v>
      </c>
      <c r="BG458" s="31">
        <v>0.18782648880655339</v>
      </c>
      <c r="BH458" s="31">
        <v>1.2676942461247991</v>
      </c>
      <c r="BI458" s="31">
        <v>0.61104091090723578</v>
      </c>
      <c r="BJ458" s="31">
        <v>5.8052123825977153</v>
      </c>
      <c r="BK458" s="31">
        <v>1.2400426878753652</v>
      </c>
      <c r="BL458" s="31">
        <v>41.182715010713856</v>
      </c>
      <c r="BM458" s="31">
        <v>2.5859631586021368</v>
      </c>
      <c r="BN458" s="31">
        <v>53.988867639403225</v>
      </c>
      <c r="BO458" s="31">
        <v>0.83801075758666099</v>
      </c>
      <c r="BP458" s="31">
        <v>8.0611260171353329</v>
      </c>
      <c r="BQ458" s="31">
        <v>0</v>
      </c>
      <c r="BR458" s="31">
        <v>0</v>
      </c>
      <c r="BS458" s="31">
        <v>0</v>
      </c>
      <c r="BT458" s="31">
        <v>0</v>
      </c>
    </row>
    <row r="459" spans="1:72" s="31" customFormat="1" ht="18" customHeight="1">
      <c r="A459" s="46" t="s">
        <v>337</v>
      </c>
      <c r="C459" s="31" t="s">
        <v>738</v>
      </c>
      <c r="D459" s="31">
        <v>6.9241000000000001</v>
      </c>
      <c r="E459" s="31">
        <v>39.702399999999997</v>
      </c>
      <c r="F459" s="31">
        <v>3960</v>
      </c>
      <c r="I459" s="31" t="s">
        <v>742</v>
      </c>
      <c r="M459" s="31" t="s">
        <v>411</v>
      </c>
      <c r="W459" s="51" t="s">
        <v>787</v>
      </c>
      <c r="X459" s="31" t="s">
        <v>1343</v>
      </c>
      <c r="AA459" s="31">
        <v>509.05823502953518</v>
      </c>
      <c r="AB459" s="31">
        <v>31</v>
      </c>
      <c r="AC459" s="31" t="s">
        <v>519</v>
      </c>
      <c r="AD459" s="31">
        <v>31.121432474049396</v>
      </c>
      <c r="AE459" s="31" t="s">
        <v>1332</v>
      </c>
      <c r="AF459" s="31">
        <v>13.649693696533916</v>
      </c>
      <c r="AG459" s="31" t="s">
        <v>741</v>
      </c>
      <c r="AH459" s="31">
        <v>19.386563837786792</v>
      </c>
      <c r="AI459" s="31" t="s">
        <v>1359</v>
      </c>
      <c r="AX459" s="31">
        <v>0</v>
      </c>
      <c r="AY459" s="31">
        <v>0</v>
      </c>
      <c r="AZ459" s="31">
        <v>0.64260797599309605</v>
      </c>
      <c r="BA459" s="31">
        <v>0.73324789845018223</v>
      </c>
      <c r="BB459" s="31">
        <v>1.8566964505502359</v>
      </c>
      <c r="BC459" s="31">
        <v>0.83896401284233058</v>
      </c>
      <c r="BD459" s="31">
        <v>1.0863195362520728</v>
      </c>
      <c r="BE459" s="31">
        <v>1.4425184213178048</v>
      </c>
      <c r="BF459" s="31">
        <v>2.1101267901320959</v>
      </c>
      <c r="BG459" s="31">
        <v>0.98723506256188276</v>
      </c>
      <c r="BH459" s="31">
        <v>6.3219827110573208</v>
      </c>
      <c r="BI459" s="31">
        <v>3.1023323367169335</v>
      </c>
      <c r="BJ459" s="31">
        <v>11.635030061009154</v>
      </c>
      <c r="BK459" s="31">
        <v>6.0803089905957322</v>
      </c>
      <c r="BL459" s="31">
        <v>49.811383993706784</v>
      </c>
      <c r="BM459" s="31">
        <v>15.306634187020475</v>
      </c>
      <c r="BN459" s="31">
        <v>296.76344898054765</v>
      </c>
      <c r="BO459" s="31">
        <v>9.8060564154336465</v>
      </c>
      <c r="BP459" s="31">
        <v>100.96054334418689</v>
      </c>
      <c r="BQ459" s="31">
        <v>0</v>
      </c>
      <c r="BR459" s="31">
        <v>9.2705140092605767</v>
      </c>
      <c r="BS459" s="31">
        <v>0</v>
      </c>
      <c r="BT459" s="31">
        <v>0</v>
      </c>
    </row>
    <row r="460" spans="1:72" s="31" customFormat="1" ht="18" customHeight="1">
      <c r="A460" s="46" t="s">
        <v>337</v>
      </c>
      <c r="C460" s="31" t="s">
        <v>738</v>
      </c>
      <c r="D460" s="31">
        <v>6.9241000000000001</v>
      </c>
      <c r="E460" s="31">
        <v>39.702399999999997</v>
      </c>
      <c r="F460" s="31">
        <v>4070</v>
      </c>
      <c r="I460" s="31" t="s">
        <v>742</v>
      </c>
      <c r="M460" s="31" t="s">
        <v>411</v>
      </c>
      <c r="W460" s="51" t="s">
        <v>787</v>
      </c>
      <c r="X460" s="31" t="s">
        <v>1343</v>
      </c>
      <c r="AA460" s="31">
        <v>255.55624134014008</v>
      </c>
      <c r="AB460" s="31">
        <v>31</v>
      </c>
      <c r="AC460" s="31" t="s">
        <v>519</v>
      </c>
      <c r="AD460" s="31">
        <v>31.247482575764</v>
      </c>
      <c r="AE460" s="31" t="s">
        <v>1332</v>
      </c>
      <c r="AF460" s="31">
        <v>20.610558544135316</v>
      </c>
      <c r="AG460" s="31" t="s">
        <v>741</v>
      </c>
      <c r="AH460" s="31">
        <v>30.778097986731186</v>
      </c>
      <c r="AI460" s="31" t="s">
        <v>1359</v>
      </c>
      <c r="AX460" s="31">
        <v>0</v>
      </c>
      <c r="AY460" s="31">
        <v>0</v>
      </c>
      <c r="AZ460" s="31">
        <v>0.21136883849167021</v>
      </c>
      <c r="BA460" s="31">
        <v>0.18203114551376084</v>
      </c>
      <c r="BB460" s="31">
        <v>0.11361400123347781</v>
      </c>
      <c r="BC460" s="31">
        <v>0.17768847888136036</v>
      </c>
      <c r="BD460" s="31">
        <v>0.2784579898208055</v>
      </c>
      <c r="BE460" s="31">
        <v>0.17850565663722093</v>
      </c>
      <c r="BF460" s="31">
        <v>0.67058523791948066</v>
      </c>
      <c r="BG460" s="31">
        <v>0.3230064457262336</v>
      </c>
      <c r="BH460" s="31">
        <v>4.9962963524830597</v>
      </c>
      <c r="BI460" s="31">
        <v>0.81130320224565633</v>
      </c>
      <c r="BJ460" s="31">
        <v>6.1450448678023148</v>
      </c>
      <c r="BK460" s="31">
        <v>1.5498028012815555</v>
      </c>
      <c r="BL460" s="31">
        <v>25.619276488928428</v>
      </c>
      <c r="BM460" s="31">
        <v>4.9873139680894525</v>
      </c>
      <c r="BN460" s="31">
        <v>132.36195009691454</v>
      </c>
      <c r="BO460" s="31">
        <v>3.7496966011452608</v>
      </c>
      <c r="BP460" s="31">
        <v>66.439924219136373</v>
      </c>
      <c r="BQ460" s="31">
        <v>0.57548236023892996</v>
      </c>
      <c r="BR460" s="31">
        <v>8.3201503818744982</v>
      </c>
      <c r="BS460" s="31">
        <v>0</v>
      </c>
      <c r="BT460" s="31">
        <v>0</v>
      </c>
    </row>
    <row r="461" spans="1:72" s="31" customFormat="1" ht="18" customHeight="1">
      <c r="A461" s="46" t="s">
        <v>337</v>
      </c>
      <c r="C461" s="31" t="s">
        <v>738</v>
      </c>
      <c r="D461" s="31">
        <v>6.9241000000000001</v>
      </c>
      <c r="E461" s="31">
        <v>39.702399999999997</v>
      </c>
      <c r="F461" s="31">
        <v>4400</v>
      </c>
      <c r="I461" s="31" t="s">
        <v>742</v>
      </c>
      <c r="M461" s="31" t="s">
        <v>411</v>
      </c>
      <c r="W461" s="51" t="s">
        <v>787</v>
      </c>
      <c r="X461" s="31" t="s">
        <v>1343</v>
      </c>
      <c r="AA461" s="31">
        <v>516.93354113045586</v>
      </c>
      <c r="AB461" s="31">
        <v>31</v>
      </c>
      <c r="AC461" s="31" t="s">
        <v>521</v>
      </c>
      <c r="AD461" s="31">
        <v>30.926187901487804</v>
      </c>
      <c r="AE461" s="31" t="s">
        <v>1332</v>
      </c>
      <c r="AF461" s="31">
        <v>18.035916182756242</v>
      </c>
      <c r="AG461" s="31" t="s">
        <v>741</v>
      </c>
      <c r="AH461" s="31">
        <v>25.621006251818201</v>
      </c>
      <c r="AI461" s="31" t="s">
        <v>1359</v>
      </c>
      <c r="AX461" s="31">
        <v>0</v>
      </c>
      <c r="AY461" s="31">
        <v>0</v>
      </c>
      <c r="AZ461" s="31">
        <v>0</v>
      </c>
      <c r="BA461" s="31">
        <v>1.4447496235141399</v>
      </c>
      <c r="BB461" s="31">
        <v>1.3101022958126116</v>
      </c>
      <c r="BC461" s="31">
        <v>1.3944310816256131</v>
      </c>
      <c r="BD461" s="31">
        <v>1.0395614721168971</v>
      </c>
      <c r="BE461" s="31">
        <v>1.2588062473718267</v>
      </c>
      <c r="BF461" s="31">
        <v>4.242557376652945</v>
      </c>
      <c r="BG461" s="31">
        <v>1.5011249008831955</v>
      </c>
      <c r="BH461" s="31">
        <v>20.861463007284879</v>
      </c>
      <c r="BI461" s="31">
        <v>2.7037505522070906</v>
      </c>
      <c r="BJ461" s="31">
        <v>19.016224566505553</v>
      </c>
      <c r="BK461" s="31">
        <v>4.446985810381558</v>
      </c>
      <c r="BL461" s="31">
        <v>74.984117609730546</v>
      </c>
      <c r="BM461" s="31">
        <v>11.99251515852292</v>
      </c>
      <c r="BN461" s="31">
        <v>274.54106650062766</v>
      </c>
      <c r="BO461" s="31">
        <v>7.3209227068165017</v>
      </c>
      <c r="BP461" s="31">
        <v>95.876728111021663</v>
      </c>
      <c r="BQ461" s="31">
        <v>0</v>
      </c>
      <c r="BR461" s="31">
        <v>5.1897671073574969</v>
      </c>
      <c r="BS461" s="31">
        <v>0</v>
      </c>
      <c r="BT461" s="31">
        <v>0</v>
      </c>
    </row>
    <row r="462" spans="1:72" s="31" customFormat="1" ht="18" customHeight="1">
      <c r="A462" s="46" t="s">
        <v>337</v>
      </c>
      <c r="C462" s="31" t="s">
        <v>738</v>
      </c>
      <c r="D462" s="31">
        <v>6.9241000000000001</v>
      </c>
      <c r="E462" s="31">
        <v>39.702399999999997</v>
      </c>
      <c r="F462" s="31">
        <v>3930</v>
      </c>
      <c r="I462" s="31" t="s">
        <v>742</v>
      </c>
      <c r="M462" s="31" t="s">
        <v>411</v>
      </c>
      <c r="W462" s="51" t="s">
        <v>748</v>
      </c>
      <c r="X462" s="31" t="s">
        <v>1343</v>
      </c>
      <c r="AA462" s="31">
        <v>886.2872570110078</v>
      </c>
      <c r="AB462" s="31">
        <v>27</v>
      </c>
      <c r="AC462" s="31" t="s">
        <v>521</v>
      </c>
      <c r="AD462" s="31">
        <v>28.040314327395652</v>
      </c>
      <c r="AE462" s="31" t="s">
        <v>1332</v>
      </c>
      <c r="AF462" s="31">
        <v>5.1799712411287171</v>
      </c>
      <c r="AG462" s="31" t="s">
        <v>741</v>
      </c>
      <c r="AH462" s="31">
        <v>5.7742518318467324</v>
      </c>
      <c r="AI462" s="31" t="s">
        <v>1359</v>
      </c>
      <c r="AX462" s="31">
        <v>0</v>
      </c>
      <c r="AY462" s="31">
        <v>0</v>
      </c>
      <c r="AZ462" s="31">
        <v>0</v>
      </c>
      <c r="BA462" s="31">
        <v>0.80470107798204904</v>
      </c>
      <c r="BB462" s="31">
        <v>2.914953282031346</v>
      </c>
      <c r="BC462" s="31">
        <v>0.61170044247910038</v>
      </c>
      <c r="BD462" s="31">
        <v>1.7878261418693213</v>
      </c>
      <c r="BE462" s="31">
        <v>4.7750681126324848</v>
      </c>
      <c r="BF462" s="31">
        <v>30.936788549537063</v>
      </c>
      <c r="BG462" s="31">
        <v>33.910169117150531</v>
      </c>
      <c r="BH462" s="31">
        <v>116.77488443397817</v>
      </c>
      <c r="BI462" s="31">
        <v>77.688151458652698</v>
      </c>
      <c r="BJ462" s="31">
        <v>334.52766622431085</v>
      </c>
      <c r="BK462" s="31">
        <v>48.200839376055498</v>
      </c>
      <c r="BL462" s="31">
        <v>277.24950666901799</v>
      </c>
      <c r="BM462" s="31">
        <v>4.9427643185980203</v>
      </c>
      <c r="BN462" s="31">
        <v>22.75028855528851</v>
      </c>
      <c r="BO462" s="31">
        <v>0</v>
      </c>
      <c r="BP462" s="31">
        <v>2.9453160292980667</v>
      </c>
      <c r="BQ462" s="31">
        <v>0</v>
      </c>
      <c r="BR462" s="31">
        <v>1.2078399458078743</v>
      </c>
      <c r="BS462" s="31">
        <v>0</v>
      </c>
      <c r="BT462" s="31">
        <v>0</v>
      </c>
    </row>
    <row r="463" spans="1:72" s="31" customFormat="1" ht="18" customHeight="1">
      <c r="A463" s="46" t="s">
        <v>337</v>
      </c>
      <c r="C463" s="31" t="s">
        <v>738</v>
      </c>
      <c r="D463" s="31">
        <v>6.9241000000000001</v>
      </c>
      <c r="E463" s="31">
        <v>39.702399999999997</v>
      </c>
      <c r="F463" s="31">
        <v>3870</v>
      </c>
      <c r="I463" s="31" t="s">
        <v>742</v>
      </c>
      <c r="M463" s="31" t="s">
        <v>411</v>
      </c>
      <c r="W463" s="51" t="s">
        <v>749</v>
      </c>
      <c r="X463" s="31" t="s">
        <v>1343</v>
      </c>
      <c r="AA463" s="31">
        <v>1450.6527728761389</v>
      </c>
      <c r="AB463" s="31">
        <v>31</v>
      </c>
      <c r="AC463" s="31" t="s">
        <v>519</v>
      </c>
      <c r="AD463" s="31">
        <v>30.718432035810729</v>
      </c>
      <c r="AE463" s="31" t="s">
        <v>1332</v>
      </c>
      <c r="AF463" s="31">
        <v>39.020727174657381</v>
      </c>
      <c r="AG463" s="31" t="s">
        <v>741</v>
      </c>
      <c r="AH463" s="31">
        <v>46.66541813120795</v>
      </c>
      <c r="AI463" s="31" t="s">
        <v>1359</v>
      </c>
      <c r="AX463" s="31">
        <v>0</v>
      </c>
      <c r="AY463" s="31">
        <v>0</v>
      </c>
      <c r="AZ463" s="31">
        <v>0.64087893690176045</v>
      </c>
      <c r="BA463" s="31">
        <v>0.15821205727913804</v>
      </c>
      <c r="BB463" s="31">
        <v>1.0783498829958922</v>
      </c>
      <c r="BC463" s="31">
        <v>2.7957831362124836</v>
      </c>
      <c r="BD463" s="31">
        <v>0.27004694915815114</v>
      </c>
      <c r="BE463" s="31">
        <v>7.7051639066429686E-2</v>
      </c>
      <c r="BF463" s="31">
        <v>1.946515493363562</v>
      </c>
      <c r="BG463" s="31">
        <v>0.25854432316652309</v>
      </c>
      <c r="BH463" s="31">
        <v>4.822734804565485</v>
      </c>
      <c r="BI463" s="31">
        <v>2.5185071166331752</v>
      </c>
      <c r="BJ463" s="31">
        <v>47.185238883599681</v>
      </c>
      <c r="BK463" s="31">
        <v>11.228309557720786</v>
      </c>
      <c r="BL463" s="31">
        <v>288.07635047693515</v>
      </c>
      <c r="BM463" s="31">
        <v>16.565369211710578</v>
      </c>
      <c r="BN463" s="31">
        <v>887.10968931184971</v>
      </c>
      <c r="BO463" s="31">
        <v>5.8097581459725545</v>
      </c>
      <c r="BP463" s="31">
        <v>184.39646360416111</v>
      </c>
      <c r="BQ463" s="31">
        <v>0</v>
      </c>
      <c r="BR463" s="31">
        <v>2.9403517629907121</v>
      </c>
      <c r="BS463" s="31">
        <v>0</v>
      </c>
      <c r="BT463" s="31">
        <v>0</v>
      </c>
    </row>
    <row r="464" spans="1:72" s="31" customFormat="1" ht="18" customHeight="1">
      <c r="A464" s="46" t="s">
        <v>337</v>
      </c>
      <c r="C464" s="31" t="s">
        <v>738</v>
      </c>
      <c r="D464" s="31">
        <v>6.9241000000000001</v>
      </c>
      <c r="E464" s="31">
        <v>39.702399999999997</v>
      </c>
      <c r="F464" s="31">
        <v>3945</v>
      </c>
      <c r="I464" s="31" t="s">
        <v>742</v>
      </c>
      <c r="M464" s="31" t="s">
        <v>411</v>
      </c>
      <c r="W464" s="51" t="s">
        <v>749</v>
      </c>
      <c r="X464" s="31" t="s">
        <v>1343</v>
      </c>
      <c r="AA464" s="31">
        <v>1088.2785607321491</v>
      </c>
      <c r="AB464" s="31">
        <v>33</v>
      </c>
      <c r="AC464" s="31" t="s">
        <v>508</v>
      </c>
      <c r="AD464" s="31">
        <v>31.955425972985068</v>
      </c>
      <c r="AE464" s="31" t="s">
        <v>1332</v>
      </c>
      <c r="AF464" s="31">
        <v>90.840141021293419</v>
      </c>
      <c r="AG464" s="31" t="s">
        <v>741</v>
      </c>
      <c r="AH464" s="31">
        <v>183.96822820828541</v>
      </c>
      <c r="AI464" s="31" t="s">
        <v>1359</v>
      </c>
      <c r="AX464" s="31">
        <v>0</v>
      </c>
      <c r="AY464" s="31">
        <v>0</v>
      </c>
      <c r="AZ464" s="31">
        <v>0.15837219221381352</v>
      </c>
      <c r="BA464" s="31">
        <v>0.16592053124769265</v>
      </c>
      <c r="BB464" s="31">
        <v>7.4604150838135661E-3</v>
      </c>
      <c r="BC464" s="31">
        <v>0.11902215693881733</v>
      </c>
      <c r="BD464" s="31">
        <v>0.14458739153252262</v>
      </c>
      <c r="BE464" s="31">
        <v>0.46318914187662702</v>
      </c>
      <c r="BF464" s="31">
        <v>0.34671852289999333</v>
      </c>
      <c r="BG464" s="31">
        <v>0.33268365601127664</v>
      </c>
      <c r="BH464" s="31">
        <v>12.873048057648028</v>
      </c>
      <c r="BI464" s="31">
        <v>0.74569368516069046</v>
      </c>
      <c r="BJ464" s="31">
        <v>36.771716171801501</v>
      </c>
      <c r="BK464" s="31">
        <v>0.69067622533437512</v>
      </c>
      <c r="BL464" s="31">
        <v>45.10783106879046</v>
      </c>
      <c r="BM464" s="31">
        <v>1.2892906121109993</v>
      </c>
      <c r="BN464" s="31">
        <v>300.210307059998</v>
      </c>
      <c r="BO464" s="31">
        <v>5.8354340541460417</v>
      </c>
      <c r="BP464" s="31">
        <v>576.65716556155473</v>
      </c>
      <c r="BQ464" s="31">
        <v>3.1263884328453924</v>
      </c>
      <c r="BR464" s="31">
        <v>104.97100980275897</v>
      </c>
      <c r="BS464" s="31">
        <v>0</v>
      </c>
      <c r="BT464" s="31">
        <v>0.87727712228449506</v>
      </c>
    </row>
    <row r="465" spans="1:72" s="31" customFormat="1" ht="18" customHeight="1">
      <c r="A465" s="46" t="s">
        <v>337</v>
      </c>
      <c r="C465" s="31" t="s">
        <v>738</v>
      </c>
      <c r="D465" s="31">
        <v>6.9241000000000001</v>
      </c>
      <c r="E465" s="31">
        <v>39.702399999999997</v>
      </c>
      <c r="F465" s="31">
        <v>3947</v>
      </c>
      <c r="I465" s="31" t="s">
        <v>742</v>
      </c>
      <c r="M465" s="31" t="s">
        <v>411</v>
      </c>
      <c r="W465" s="51" t="s">
        <v>749</v>
      </c>
      <c r="X465" s="31" t="s">
        <v>1343</v>
      </c>
      <c r="AA465" s="31">
        <v>1594.0261543737556</v>
      </c>
      <c r="AB465" s="31">
        <v>31</v>
      </c>
      <c r="AC465" s="31" t="s">
        <v>519</v>
      </c>
      <c r="AD465" s="31">
        <v>30.731729885359766</v>
      </c>
      <c r="AE465" s="31" t="s">
        <v>1332</v>
      </c>
      <c r="AF465" s="31">
        <v>44.009865246955385</v>
      </c>
      <c r="AG465" s="31" t="s">
        <v>741</v>
      </c>
      <c r="AH465" s="31">
        <v>54.402112707371806</v>
      </c>
      <c r="AI465" s="31" t="s">
        <v>1359</v>
      </c>
      <c r="AX465" s="31">
        <v>0</v>
      </c>
      <c r="AY465" s="31">
        <v>0</v>
      </c>
      <c r="AZ465" s="31">
        <v>0.21395384822749883</v>
      </c>
      <c r="BA465" s="31">
        <v>0.16140755040889598</v>
      </c>
      <c r="BB465" s="31">
        <v>0.74548636201906482</v>
      </c>
      <c r="BC465" s="31">
        <v>2.3399094178093054</v>
      </c>
      <c r="BD465" s="31">
        <v>0.33379562731669993</v>
      </c>
      <c r="BE465" s="31">
        <v>0.13183931327577017</v>
      </c>
      <c r="BF465" s="31">
        <v>0.76845444579470745</v>
      </c>
      <c r="BG465" s="31">
        <v>0.15587702647939969</v>
      </c>
      <c r="BH465" s="31">
        <v>8.4680731511387659</v>
      </c>
      <c r="BI465" s="31">
        <v>1.4559657565928128</v>
      </c>
      <c r="BJ465" s="31">
        <v>86.023212405650483</v>
      </c>
      <c r="BK465" s="31">
        <v>11.24958651709481</v>
      </c>
      <c r="BL465" s="31">
        <v>277.17173978603734</v>
      </c>
      <c r="BM465" s="31">
        <v>15.425252154640141</v>
      </c>
      <c r="BN465" s="31">
        <v>942.09926332124076</v>
      </c>
      <c r="BO465" s="31">
        <v>6.6877755697813788</v>
      </c>
      <c r="BP465" s="31">
        <v>241.71058676878431</v>
      </c>
      <c r="BQ465" s="31">
        <v>0.52042024947704046</v>
      </c>
      <c r="BR465" s="31">
        <v>3.2142786933178202</v>
      </c>
      <c r="BS465" s="31">
        <v>0</v>
      </c>
      <c r="BT465" s="31">
        <v>0</v>
      </c>
    </row>
    <row r="466" spans="1:72" s="31" customFormat="1" ht="18" customHeight="1">
      <c r="A466" s="46" t="s">
        <v>337</v>
      </c>
      <c r="C466" s="31" t="s">
        <v>738</v>
      </c>
      <c r="D466" s="31">
        <v>6.9241000000000001</v>
      </c>
      <c r="E466" s="31">
        <v>39.702399999999997</v>
      </c>
      <c r="F466" s="31">
        <v>3947</v>
      </c>
      <c r="I466" s="31" t="s">
        <v>742</v>
      </c>
      <c r="M466" s="31" t="s">
        <v>411</v>
      </c>
      <c r="W466" s="51" t="s">
        <v>750</v>
      </c>
      <c r="X466" s="31" t="s">
        <v>1343</v>
      </c>
      <c r="AA466" s="31">
        <v>3412.4172046444855</v>
      </c>
      <c r="AB466" s="31">
        <v>31</v>
      </c>
      <c r="AC466" s="31" t="s">
        <v>521</v>
      </c>
      <c r="AD466" s="31">
        <v>30.724936164931719</v>
      </c>
      <c r="AE466" s="31" t="s">
        <v>1332</v>
      </c>
      <c r="AF466" s="31">
        <v>39.461266062560469</v>
      </c>
      <c r="AG466" s="31" t="s">
        <v>741</v>
      </c>
      <c r="AH466" s="31">
        <v>47.913770212874859</v>
      </c>
      <c r="AI466" s="31" t="s">
        <v>1359</v>
      </c>
      <c r="AX466" s="31">
        <v>0</v>
      </c>
      <c r="AY466" s="31">
        <v>0</v>
      </c>
      <c r="AZ466" s="31">
        <v>0</v>
      </c>
      <c r="BA466" s="31">
        <v>0.49897797349326917</v>
      </c>
      <c r="BB466" s="31">
        <v>3.1634827186281562</v>
      </c>
      <c r="BC466" s="31">
        <v>5.7927014304421647</v>
      </c>
      <c r="BD466" s="31">
        <v>0.8977195959271056</v>
      </c>
      <c r="BE466" s="31">
        <v>0.64244686348783375</v>
      </c>
      <c r="BF466" s="31">
        <v>2.4985205979137217</v>
      </c>
      <c r="BG466" s="31">
        <v>2.7298006806251092</v>
      </c>
      <c r="BH466" s="31">
        <v>23.30098324419421</v>
      </c>
      <c r="BI466" s="31">
        <v>10.804153000058749</v>
      </c>
      <c r="BJ466" s="31">
        <v>200.25038523927267</v>
      </c>
      <c r="BK466" s="31">
        <v>26.661441415983042</v>
      </c>
      <c r="BL466" s="31">
        <v>610.96258176688139</v>
      </c>
      <c r="BM466" s="31">
        <v>32.021506107249522</v>
      </c>
      <c r="BN466" s="31">
        <v>1928.7790116881952</v>
      </c>
      <c r="BO466" s="31">
        <v>13.541136889277716</v>
      </c>
      <c r="BP466" s="31">
        <v>557.89819310136374</v>
      </c>
      <c r="BQ466" s="31">
        <v>0</v>
      </c>
      <c r="BR466" s="31">
        <v>8.1978121920092555</v>
      </c>
      <c r="BS466" s="31">
        <v>0</v>
      </c>
      <c r="BT466" s="31">
        <v>0</v>
      </c>
    </row>
    <row r="467" spans="1:72" s="31" customFormat="1" ht="18" customHeight="1">
      <c r="A467" s="46" t="s">
        <v>337</v>
      </c>
      <c r="C467" s="31" t="s">
        <v>738</v>
      </c>
      <c r="D467" s="31">
        <v>6.9241000000000001</v>
      </c>
      <c r="E467" s="31">
        <v>39.702399999999997</v>
      </c>
      <c r="F467" s="31">
        <v>4100</v>
      </c>
      <c r="I467" s="31" t="s">
        <v>742</v>
      </c>
      <c r="M467" s="31" t="s">
        <v>411</v>
      </c>
      <c r="W467" s="51" t="s">
        <v>750</v>
      </c>
      <c r="X467" s="31" t="s">
        <v>1343</v>
      </c>
      <c r="AA467" s="31">
        <v>845.23827810687646</v>
      </c>
      <c r="AB467" s="31">
        <v>33</v>
      </c>
      <c r="AC467" s="31" t="s">
        <v>525</v>
      </c>
      <c r="AD467" s="31">
        <v>32.035638962119236</v>
      </c>
      <c r="AE467" s="31" t="s">
        <v>1332</v>
      </c>
      <c r="AF467" s="31">
        <v>45.272931838313767</v>
      </c>
      <c r="AG467" s="31" t="s">
        <v>741</v>
      </c>
      <c r="AH467" s="31">
        <v>60.199043942536242</v>
      </c>
      <c r="AI467" s="31" t="s">
        <v>1359</v>
      </c>
      <c r="AX467" s="31">
        <v>0</v>
      </c>
      <c r="AY467" s="31">
        <v>0.44739482793770835</v>
      </c>
      <c r="AZ467" s="31">
        <v>0.3036627287734836</v>
      </c>
      <c r="BA467" s="31">
        <v>0.18213466864194869</v>
      </c>
      <c r="BB467" s="31">
        <v>0.23230956625105326</v>
      </c>
      <c r="BC467" s="31">
        <v>0.75084854967457881</v>
      </c>
      <c r="BD467" s="31">
        <v>7.8574052726131396E-2</v>
      </c>
      <c r="BE467" s="31">
        <v>0.40447135776355403</v>
      </c>
      <c r="BF467" s="31">
        <v>0.35195943240101824</v>
      </c>
      <c r="BG467" s="31">
        <v>1.9718331038280821</v>
      </c>
      <c r="BH467" s="31">
        <v>6.895293857004841</v>
      </c>
      <c r="BI467" s="31">
        <v>2.0477814474131715</v>
      </c>
      <c r="BJ467" s="31">
        <v>19.101829414330929</v>
      </c>
      <c r="BK467" s="31">
        <v>3.5490584599262123</v>
      </c>
      <c r="BL467" s="31">
        <v>45.45501861625285</v>
      </c>
      <c r="BM467" s="31">
        <v>3.5864630867001197</v>
      </c>
      <c r="BN467" s="31">
        <v>138.32299663289157</v>
      </c>
      <c r="BO467" s="31">
        <v>4.2757131924257807</v>
      </c>
      <c r="BP467" s="31">
        <v>391.37585595685601</v>
      </c>
      <c r="BQ467" s="31">
        <v>3.8945957134959373</v>
      </c>
      <c r="BR467" s="31">
        <v>226.73367172957896</v>
      </c>
      <c r="BS467" s="31">
        <v>0.67455668024751292</v>
      </c>
      <c r="BT467" s="31">
        <v>5.7795370738614098</v>
      </c>
    </row>
    <row r="468" spans="1:72" s="31" customFormat="1" ht="18" customHeight="1">
      <c r="A468" s="46" t="s">
        <v>337</v>
      </c>
      <c r="C468" s="31" t="s">
        <v>738</v>
      </c>
      <c r="D468" s="31">
        <v>6.9241000000000001</v>
      </c>
      <c r="E468" s="31">
        <v>39.702399999999997</v>
      </c>
      <c r="F468" s="31">
        <v>3955</v>
      </c>
      <c r="I468" s="31" t="s">
        <v>742</v>
      </c>
      <c r="M468" s="31" t="s">
        <v>411</v>
      </c>
      <c r="W468" s="51" t="s">
        <v>751</v>
      </c>
      <c r="X468" s="31" t="s">
        <v>1343</v>
      </c>
      <c r="AA468" s="31">
        <v>3291.6640835958628</v>
      </c>
      <c r="AB468" s="31">
        <v>31</v>
      </c>
      <c r="AC468" s="31" t="s">
        <v>739</v>
      </c>
      <c r="AD468" s="31">
        <v>30.543733695057611</v>
      </c>
      <c r="AE468" s="31" t="s">
        <v>1332</v>
      </c>
      <c r="AF468" s="31">
        <v>16.59498122763755</v>
      </c>
      <c r="AG468" s="31" t="s">
        <v>741</v>
      </c>
      <c r="AH468" s="31">
        <v>24.593684066011697</v>
      </c>
      <c r="AI468" s="31" t="s">
        <v>1359</v>
      </c>
      <c r="AX468" s="31">
        <v>1.4670939467201598</v>
      </c>
      <c r="AY468" s="31">
        <v>0</v>
      </c>
      <c r="AZ468" s="31">
        <v>0</v>
      </c>
      <c r="BA468" s="31">
        <v>1.3301638659655046</v>
      </c>
      <c r="BB468" s="31">
        <v>4.6620999609170477</v>
      </c>
      <c r="BC468" s="31">
        <v>1.0106496174539195</v>
      </c>
      <c r="BD468" s="31">
        <v>0.81429409099144356</v>
      </c>
      <c r="BE468" s="31">
        <v>0.95582572513956066</v>
      </c>
      <c r="BF468" s="31">
        <v>2.2074296655497614</v>
      </c>
      <c r="BG468" s="31">
        <v>3.1600190302435114</v>
      </c>
      <c r="BH468" s="31">
        <v>10.540400100308121</v>
      </c>
      <c r="BI468" s="31">
        <v>5.2041404565473481</v>
      </c>
      <c r="BJ468" s="31">
        <v>86.050948443252835</v>
      </c>
      <c r="BK468" s="31">
        <v>21.20260795250439</v>
      </c>
      <c r="BL468" s="31">
        <v>841.70281176780941</v>
      </c>
      <c r="BM468" s="31">
        <v>90.257069492390499</v>
      </c>
      <c r="BN468" s="31">
        <v>1764.8813952736723</v>
      </c>
      <c r="BO468" s="31">
        <v>62.04996922754566</v>
      </c>
      <c r="BP468" s="31">
        <v>325.31111254094577</v>
      </c>
      <c r="BQ468" s="31">
        <v>6.8882967161190454</v>
      </c>
      <c r="BR468" s="31">
        <v>77.575331624767259</v>
      </c>
      <c r="BS468" s="31">
        <v>2.7429939726686956</v>
      </c>
      <c r="BT468" s="31">
        <v>37.119238873199244</v>
      </c>
    </row>
    <row r="469" spans="1:72" s="31" customFormat="1" ht="18" customHeight="1">
      <c r="A469" s="46" t="s">
        <v>337</v>
      </c>
      <c r="C469" s="31" t="s">
        <v>738</v>
      </c>
      <c r="D469" s="31">
        <v>6.9241000000000001</v>
      </c>
      <c r="E469" s="31">
        <v>39.702399999999997</v>
      </c>
      <c r="F469" s="31">
        <v>4400</v>
      </c>
      <c r="I469" s="31" t="s">
        <v>742</v>
      </c>
      <c r="M469" s="31" t="s">
        <v>411</v>
      </c>
      <c r="W469" s="51" t="s">
        <v>751</v>
      </c>
      <c r="X469" s="31" t="s">
        <v>1343</v>
      </c>
      <c r="AA469" s="31">
        <v>4138.9777869030722</v>
      </c>
      <c r="AB469" s="31">
        <v>31</v>
      </c>
      <c r="AC469" s="31" t="s">
        <v>739</v>
      </c>
      <c r="AD469" s="31">
        <v>30.458991511964879</v>
      </c>
      <c r="AE469" s="31" t="s">
        <v>1332</v>
      </c>
      <c r="AF469" s="31">
        <v>10.521944276346776</v>
      </c>
      <c r="AG469" s="31" t="s">
        <v>741</v>
      </c>
      <c r="AH469" s="31">
        <v>12.927302532133638</v>
      </c>
      <c r="AI469" s="31" t="s">
        <v>1359</v>
      </c>
      <c r="AX469" s="31">
        <v>1.9348891196361899</v>
      </c>
      <c r="AY469" s="31">
        <v>0.68194155276279877</v>
      </c>
      <c r="AZ469" s="31">
        <v>2.9846214494518457</v>
      </c>
      <c r="BA469" s="31">
        <v>0.40104977095024824</v>
      </c>
      <c r="BB469" s="31">
        <v>0.80968654542413165</v>
      </c>
      <c r="BC469" s="31">
        <v>0.65793520852796528</v>
      </c>
      <c r="BD469" s="31">
        <v>0.53323012812243542</v>
      </c>
      <c r="BE469" s="31">
        <v>1.2081032497065063</v>
      </c>
      <c r="BF469" s="31">
        <v>2.7973648242618112</v>
      </c>
      <c r="BG469" s="31">
        <v>4.2126073262397545</v>
      </c>
      <c r="BH469" s="31">
        <v>11.279426976122354</v>
      </c>
      <c r="BI469" s="31">
        <v>7.7352181104062216</v>
      </c>
      <c r="BJ469" s="31">
        <v>105.51326619359965</v>
      </c>
      <c r="BK469" s="31">
        <v>31.26074302289301</v>
      </c>
      <c r="BL469" s="31">
        <v>1143.4492017362381</v>
      </c>
      <c r="BM469" s="31">
        <v>238.40896002308082</v>
      </c>
      <c r="BN469" s="31">
        <v>2071.8470766212386</v>
      </c>
      <c r="BO469" s="31">
        <v>67.827628622056125</v>
      </c>
      <c r="BP469" s="31">
        <v>359.05638324026216</v>
      </c>
      <c r="BQ469" s="31">
        <v>12.080865087081881</v>
      </c>
      <c r="BR469" s="31">
        <v>90.519017270093386</v>
      </c>
      <c r="BS469" s="31">
        <v>3.0473514809318627</v>
      </c>
      <c r="BT469" s="31">
        <v>37.308463410717401</v>
      </c>
    </row>
    <row r="470" spans="1:72" s="31" customFormat="1" ht="18" customHeight="1">
      <c r="A470" s="46" t="s">
        <v>337</v>
      </c>
      <c r="C470" s="31" t="s">
        <v>738</v>
      </c>
      <c r="D470" s="31">
        <v>6.9241000000000001</v>
      </c>
      <c r="E470" s="31">
        <v>39.702399999999997</v>
      </c>
      <c r="F470" s="31">
        <v>3922</v>
      </c>
      <c r="I470" s="31" t="s">
        <v>742</v>
      </c>
      <c r="M470" s="31" t="s">
        <v>411</v>
      </c>
      <c r="W470" s="51" t="s">
        <v>752</v>
      </c>
      <c r="X470" s="31" t="s">
        <v>1343</v>
      </c>
      <c r="AA470" s="31">
        <v>263.25199595576373</v>
      </c>
      <c r="AB470" s="31">
        <v>29</v>
      </c>
      <c r="AC470" s="31" t="s">
        <v>522</v>
      </c>
      <c r="AD470" s="31">
        <v>30.000953392745675</v>
      </c>
      <c r="AE470" s="31" t="s">
        <v>1332</v>
      </c>
      <c r="AF470" s="31">
        <v>7.0475973885474783</v>
      </c>
      <c r="AG470" s="31" t="s">
        <v>741</v>
      </c>
      <c r="AH470" s="31">
        <v>9.6340931977281805</v>
      </c>
      <c r="AI470" s="31" t="s">
        <v>1359</v>
      </c>
      <c r="AX470" s="31">
        <v>0</v>
      </c>
      <c r="AY470" s="31">
        <v>0.41690386489024839</v>
      </c>
      <c r="AZ470" s="31">
        <v>0.13257773790099206</v>
      </c>
      <c r="BA470" s="31">
        <v>1.4622046425287265</v>
      </c>
      <c r="BB470" s="31">
        <v>9.1761859006806112E-2</v>
      </c>
      <c r="BC470" s="31">
        <v>1.9424911603706885</v>
      </c>
      <c r="BD470" s="31">
        <v>0.1844571782594919</v>
      </c>
      <c r="BE470" s="31">
        <v>3.8130558967417429</v>
      </c>
      <c r="BF470" s="31">
        <v>0.35184601141854122</v>
      </c>
      <c r="BG470" s="31">
        <v>2.3878269387866715</v>
      </c>
      <c r="BH470" s="31">
        <v>1.8300621819996015</v>
      </c>
      <c r="BI470" s="31">
        <v>1.3212763558834744</v>
      </c>
      <c r="BJ470" s="31">
        <v>10.224717930913968</v>
      </c>
      <c r="BK470" s="31">
        <v>7.6290511988812293</v>
      </c>
      <c r="BL470" s="31">
        <v>105.47118825143002</v>
      </c>
      <c r="BM470" s="31">
        <v>14.017807116054032</v>
      </c>
      <c r="BN470" s="31">
        <v>98.733705011791969</v>
      </c>
      <c r="BO470" s="31">
        <v>7.6700608925543294</v>
      </c>
      <c r="BP470" s="31">
        <v>12.542676921779552</v>
      </c>
      <c r="BQ470" s="31">
        <v>1.0660664886944053</v>
      </c>
      <c r="BR470" s="31">
        <v>2.745383605781198</v>
      </c>
      <c r="BS470" s="31">
        <v>0</v>
      </c>
      <c r="BT470" s="31">
        <v>0</v>
      </c>
    </row>
    <row r="471" spans="1:72" s="31" customFormat="1" ht="18" customHeight="1">
      <c r="A471" s="46" t="s">
        <v>337</v>
      </c>
      <c r="C471" s="31" t="s">
        <v>738</v>
      </c>
      <c r="D471" s="31">
        <v>6.9241000000000001</v>
      </c>
      <c r="E471" s="31">
        <v>39.702399999999997</v>
      </c>
      <c r="F471" s="31">
        <v>3226</v>
      </c>
      <c r="I471" s="31" t="s">
        <v>742</v>
      </c>
      <c r="L471" s="31" t="s">
        <v>753</v>
      </c>
      <c r="W471" s="51" t="s">
        <v>743</v>
      </c>
      <c r="X471" s="31" t="s">
        <v>1343</v>
      </c>
      <c r="AA471" s="31">
        <v>382.73265138515399</v>
      </c>
      <c r="AB471" s="31">
        <v>31</v>
      </c>
      <c r="AC471" s="31" t="s">
        <v>519</v>
      </c>
      <c r="AD471" s="31">
        <v>30.652823963877982</v>
      </c>
      <c r="AE471" s="31" t="s">
        <v>1332</v>
      </c>
      <c r="AF471" s="31">
        <v>12.128190814484368</v>
      </c>
      <c r="AG471" s="31" t="s">
        <v>741</v>
      </c>
      <c r="AH471" s="31">
        <v>22.813100351802479</v>
      </c>
      <c r="AI471" s="31" t="s">
        <v>1359</v>
      </c>
      <c r="AX471" s="31">
        <v>0</v>
      </c>
      <c r="AY471" s="31">
        <v>0</v>
      </c>
      <c r="AZ471" s="31">
        <v>0.30648570473413611</v>
      </c>
      <c r="BA471" s="31">
        <v>0.26082802489711954</v>
      </c>
      <c r="BB471" s="31">
        <v>0.27304376241918316</v>
      </c>
      <c r="BC471" s="31">
        <v>0.31001946564000482</v>
      </c>
      <c r="BD471" s="31">
        <v>0.6824755984231422</v>
      </c>
      <c r="BE471" s="31">
        <v>0.34040427428288661</v>
      </c>
      <c r="BF471" s="31">
        <v>0.76682506163060771</v>
      </c>
      <c r="BG471" s="31">
        <v>0.34395160368002342</v>
      </c>
      <c r="BH471" s="31">
        <v>4.0853795376245392</v>
      </c>
      <c r="BI471" s="31">
        <v>1.2293234928325303</v>
      </c>
      <c r="BJ471" s="31">
        <v>27.954361775332902</v>
      </c>
      <c r="BK471" s="31">
        <v>3.9719622743116547</v>
      </c>
      <c r="BL471" s="31">
        <v>71.655408174796904</v>
      </c>
      <c r="BM471" s="31">
        <v>10.218186063391364</v>
      </c>
      <c r="BN471" s="31">
        <v>152.35449028293584</v>
      </c>
      <c r="BO471" s="31">
        <v>13.413564774803179</v>
      </c>
      <c r="BP471" s="31">
        <v>71.427241825366892</v>
      </c>
      <c r="BQ471" s="31">
        <v>0</v>
      </c>
      <c r="BR471" s="31">
        <v>24.289076645741861</v>
      </c>
      <c r="BS471" s="31">
        <v>0</v>
      </c>
      <c r="BT471" s="31">
        <v>0</v>
      </c>
    </row>
    <row r="472" spans="1:72" s="31" customFormat="1" ht="18" customHeight="1">
      <c r="A472" s="46" t="s">
        <v>337</v>
      </c>
      <c r="C472" s="31" t="s">
        <v>738</v>
      </c>
      <c r="D472" s="31">
        <v>6.9241000000000001</v>
      </c>
      <c r="E472" s="31">
        <v>39.702399999999997</v>
      </c>
      <c r="F472" s="31">
        <v>3230</v>
      </c>
      <c r="I472" s="31" t="s">
        <v>742</v>
      </c>
      <c r="L472" s="31" t="s">
        <v>753</v>
      </c>
      <c r="W472" s="51" t="s">
        <v>743</v>
      </c>
      <c r="X472" s="31" t="s">
        <v>1343</v>
      </c>
      <c r="AA472" s="31">
        <v>621.24738442729586</v>
      </c>
      <c r="AB472" s="31">
        <v>31</v>
      </c>
      <c r="AC472" s="31" t="s">
        <v>740</v>
      </c>
      <c r="AD472" s="31">
        <v>30.493545102436126</v>
      </c>
      <c r="AE472" s="31" t="s">
        <v>1332</v>
      </c>
      <c r="AF472" s="31">
        <v>14.577122275003399</v>
      </c>
      <c r="AG472" s="31" t="s">
        <v>741</v>
      </c>
      <c r="AH472" s="31">
        <v>23.93621111707693</v>
      </c>
      <c r="AI472" s="31" t="s">
        <v>1359</v>
      </c>
      <c r="AX472" s="31">
        <v>1.6151624907015603</v>
      </c>
      <c r="AY472" s="31">
        <v>0.8040727317267361</v>
      </c>
      <c r="AZ472" s="31">
        <v>0.75406815983867748</v>
      </c>
      <c r="BA472" s="31">
        <v>1.9116396547222714</v>
      </c>
      <c r="BB472" s="31">
        <v>1.1015231081854926</v>
      </c>
      <c r="BC472" s="31">
        <v>2.0164601251181322</v>
      </c>
      <c r="BD472" s="31">
        <v>0.91833686060284836</v>
      </c>
      <c r="BE472" s="31">
        <v>2.2694498557476499</v>
      </c>
      <c r="BF472" s="31">
        <v>3.1289211952639437</v>
      </c>
      <c r="BG472" s="31">
        <v>2.1283068109452365</v>
      </c>
      <c r="BH472" s="31">
        <v>13.039498564350449</v>
      </c>
      <c r="BI472" s="31">
        <v>4.4674137111886818</v>
      </c>
      <c r="BJ472" s="31">
        <v>38.574971014496739</v>
      </c>
      <c r="BK472" s="31">
        <v>5.9627456426465493</v>
      </c>
      <c r="BL472" s="31">
        <v>117.90443877203113</v>
      </c>
      <c r="BM472" s="31">
        <v>13.568268657736823</v>
      </c>
      <c r="BN472" s="31">
        <v>179.3712949811667</v>
      </c>
      <c r="BO472" s="31">
        <v>14.372502330202703</v>
      </c>
      <c r="BP472" s="31">
        <v>87.779567681833385</v>
      </c>
      <c r="BQ472" s="31">
        <v>0</v>
      </c>
      <c r="BR472" s="31">
        <v>137.76166834908298</v>
      </c>
      <c r="BS472" s="31">
        <v>0</v>
      </c>
      <c r="BT472" s="31">
        <v>0</v>
      </c>
    </row>
    <row r="473" spans="1:72" s="31" customFormat="1" ht="18" customHeight="1">
      <c r="A473" s="46" t="s">
        <v>337</v>
      </c>
      <c r="C473" s="31" t="s">
        <v>738</v>
      </c>
      <c r="D473" s="31">
        <v>6.9241000000000001</v>
      </c>
      <c r="E473" s="31">
        <v>39.702399999999997</v>
      </c>
      <c r="F473" s="31">
        <v>3670</v>
      </c>
      <c r="I473" s="31" t="s">
        <v>742</v>
      </c>
      <c r="L473" s="31" t="s">
        <v>753</v>
      </c>
      <c r="W473" s="51" t="s">
        <v>743</v>
      </c>
      <c r="X473" s="31" t="s">
        <v>1343</v>
      </c>
      <c r="AA473" s="31">
        <v>438.08687816742963</v>
      </c>
      <c r="AB473" s="31">
        <v>31</v>
      </c>
      <c r="AC473" s="31" t="s">
        <v>519</v>
      </c>
      <c r="AD473" s="31">
        <v>30.773713524134369</v>
      </c>
      <c r="AE473" s="31" t="s">
        <v>1332</v>
      </c>
      <c r="AF473" s="31">
        <v>14.901963258118736</v>
      </c>
      <c r="AG473" s="31" t="s">
        <v>741</v>
      </c>
      <c r="AH473" s="31">
        <v>25.528497616603115</v>
      </c>
      <c r="AI473" s="31" t="s">
        <v>1359</v>
      </c>
      <c r="AX473" s="31">
        <v>0</v>
      </c>
      <c r="AY473" s="31">
        <v>0</v>
      </c>
      <c r="AZ473" s="31">
        <v>0.44698812206391808</v>
      </c>
      <c r="BA473" s="31">
        <v>0.44102777829719259</v>
      </c>
      <c r="BB473" s="31">
        <v>0</v>
      </c>
      <c r="BC473" s="31">
        <v>0.48724329371942721</v>
      </c>
      <c r="BD473" s="31">
        <v>1.0885921658129769</v>
      </c>
      <c r="BE473" s="31">
        <v>1.0285069603477333</v>
      </c>
      <c r="BF473" s="31">
        <v>1.4553892925222021</v>
      </c>
      <c r="BG473" s="31">
        <v>1.8023603355515532</v>
      </c>
      <c r="BH473" s="31">
        <v>3.8376949318008102</v>
      </c>
      <c r="BI473" s="31">
        <v>1.9577609778022116</v>
      </c>
      <c r="BJ473" s="31">
        <v>13.697756275328558</v>
      </c>
      <c r="BK473" s="31">
        <v>2.91489786496077</v>
      </c>
      <c r="BL473" s="31">
        <v>88.961161298411156</v>
      </c>
      <c r="BM473" s="31">
        <v>11.043570532785433</v>
      </c>
      <c r="BN473" s="31">
        <v>211.79131261157548</v>
      </c>
      <c r="BO473" s="31">
        <v>10.478376358650571</v>
      </c>
      <c r="BP473" s="31">
        <v>72.56816003948795</v>
      </c>
      <c r="BQ473" s="31">
        <v>0</v>
      </c>
      <c r="BR473" s="31">
        <v>15.461338522392204</v>
      </c>
      <c r="BS473" s="31">
        <v>0</v>
      </c>
      <c r="BT473" s="31">
        <v>0</v>
      </c>
    </row>
    <row r="474" spans="1:72" s="31" customFormat="1" ht="18" customHeight="1">
      <c r="A474" s="46" t="s">
        <v>337</v>
      </c>
      <c r="C474" s="31" t="s">
        <v>738</v>
      </c>
      <c r="D474" s="31">
        <v>6.9241000000000001</v>
      </c>
      <c r="E474" s="31">
        <v>39.702399999999997</v>
      </c>
      <c r="F474" s="31">
        <v>3850</v>
      </c>
      <c r="I474" s="31" t="s">
        <v>742</v>
      </c>
      <c r="L474" s="31" t="s">
        <v>753</v>
      </c>
      <c r="W474" s="51" t="s">
        <v>743</v>
      </c>
      <c r="X474" s="31" t="s">
        <v>1343</v>
      </c>
      <c r="AA474" s="31">
        <v>870.70509018013649</v>
      </c>
      <c r="AB474" s="31">
        <v>31</v>
      </c>
      <c r="AC474" s="31" t="s">
        <v>519</v>
      </c>
      <c r="AD474" s="31">
        <v>30.729996032754009</v>
      </c>
      <c r="AE474" s="31" t="s">
        <v>1332</v>
      </c>
      <c r="AF474" s="31">
        <v>11.038325274828029</v>
      </c>
      <c r="AG474" s="31" t="s">
        <v>741</v>
      </c>
      <c r="AH474" s="31">
        <v>19.141801334590205</v>
      </c>
      <c r="AI474" s="31" t="s">
        <v>1359</v>
      </c>
      <c r="AX474" s="31">
        <v>0</v>
      </c>
      <c r="AY474" s="31">
        <v>0</v>
      </c>
      <c r="AZ474" s="31">
        <v>0.61324725583154283</v>
      </c>
      <c r="BA474" s="31">
        <v>0.37407990602942487</v>
      </c>
      <c r="BB474" s="31">
        <v>0.79932523430599656</v>
      </c>
      <c r="BC474" s="31">
        <v>1.1198868939359268</v>
      </c>
      <c r="BD474" s="31">
        <v>1.3657528230581717</v>
      </c>
      <c r="BE474" s="31">
        <v>1.7121030744183012</v>
      </c>
      <c r="BF474" s="31">
        <v>2.6169113601328804</v>
      </c>
      <c r="BG474" s="31">
        <v>2.398438693293532</v>
      </c>
      <c r="BH474" s="31">
        <v>8.7958930496207302</v>
      </c>
      <c r="BI474" s="31">
        <v>4.4936782113528828</v>
      </c>
      <c r="BJ474" s="31">
        <v>23.107958448868416</v>
      </c>
      <c r="BK474" s="31">
        <v>8.0436029832455809</v>
      </c>
      <c r="BL474" s="31">
        <v>192.60041861026636</v>
      </c>
      <c r="BM474" s="31">
        <v>27.302377290051012</v>
      </c>
      <c r="BN474" s="31">
        <v>403.79212899962994</v>
      </c>
      <c r="BO474" s="31">
        <v>29.196859592549732</v>
      </c>
      <c r="BP474" s="31">
        <v>136.72446442716102</v>
      </c>
      <c r="BQ474" s="31">
        <v>1.5377243418523328</v>
      </c>
      <c r="BR474" s="31">
        <v>27.01677827463557</v>
      </c>
      <c r="BS474" s="31">
        <v>0</v>
      </c>
      <c r="BT474" s="31">
        <v>0</v>
      </c>
    </row>
    <row r="475" spans="1:72" s="31" customFormat="1" ht="18" customHeight="1">
      <c r="A475" s="46" t="s">
        <v>337</v>
      </c>
      <c r="C475" s="31" t="s">
        <v>738</v>
      </c>
      <c r="D475" s="31">
        <v>6.9241000000000001</v>
      </c>
      <c r="E475" s="31">
        <v>39.702399999999997</v>
      </c>
      <c r="F475" s="31">
        <v>4210</v>
      </c>
      <c r="I475" s="31" t="s">
        <v>742</v>
      </c>
      <c r="L475" s="31" t="s">
        <v>753</v>
      </c>
      <c r="W475" s="51" t="s">
        <v>743</v>
      </c>
      <c r="X475" s="31" t="s">
        <v>1343</v>
      </c>
      <c r="AA475" s="31">
        <v>1542.7631103462086</v>
      </c>
      <c r="AB475" s="31">
        <v>31</v>
      </c>
      <c r="AC475" s="31" t="s">
        <v>519</v>
      </c>
      <c r="AD475" s="31">
        <v>30.63707830485383</v>
      </c>
      <c r="AE475" s="31" t="s">
        <v>1332</v>
      </c>
      <c r="AF475" s="31">
        <v>11.633896371928463</v>
      </c>
      <c r="AG475" s="31" t="s">
        <v>741</v>
      </c>
      <c r="AH475" s="31">
        <v>19.38845204140495</v>
      </c>
      <c r="AI475" s="31" t="s">
        <v>1359</v>
      </c>
      <c r="AX475" s="31">
        <v>0</v>
      </c>
      <c r="AY475" s="31">
        <v>0</v>
      </c>
      <c r="AZ475" s="31">
        <v>0.24857462755119192</v>
      </c>
      <c r="BA475" s="31">
        <v>1.3770169998563611</v>
      </c>
      <c r="BB475" s="31">
        <v>0.48966997823301595</v>
      </c>
      <c r="BC475" s="31">
        <v>1.9782496683669315</v>
      </c>
      <c r="BD475" s="31">
        <v>1.0668689137538592</v>
      </c>
      <c r="BE475" s="31">
        <v>3.9849891644183866</v>
      </c>
      <c r="BF475" s="31">
        <v>1.3356865942440868</v>
      </c>
      <c r="BG475" s="31">
        <v>2.7714326305052124</v>
      </c>
      <c r="BH475" s="31">
        <v>9.3800017915482385</v>
      </c>
      <c r="BI475" s="31">
        <v>6.2067358793083951</v>
      </c>
      <c r="BJ475" s="31">
        <v>40.87777714799136</v>
      </c>
      <c r="BK475" s="31">
        <v>12.769159885722893</v>
      </c>
      <c r="BL475" s="31">
        <v>393.01001250320769</v>
      </c>
      <c r="BM475" s="31">
        <v>52.465260652208642</v>
      </c>
      <c r="BN475" s="31">
        <v>708.6476741215148</v>
      </c>
      <c r="BO475" s="31">
        <v>47.22351099754276</v>
      </c>
      <c r="BP475" s="31">
        <v>226.36392370517555</v>
      </c>
      <c r="BQ475" s="31">
        <v>1.4619074851689831</v>
      </c>
      <c r="BR475" s="31">
        <v>35.198168873898027</v>
      </c>
      <c r="BS475" s="31">
        <v>0</v>
      </c>
      <c r="BT475" s="31">
        <v>0</v>
      </c>
    </row>
    <row r="476" spans="1:72" s="31" customFormat="1" ht="18" customHeight="1">
      <c r="A476" s="46" t="s">
        <v>337</v>
      </c>
      <c r="C476" s="31" t="s">
        <v>738</v>
      </c>
      <c r="D476" s="31">
        <v>6.9241000000000001</v>
      </c>
      <c r="E476" s="31">
        <v>39.702399999999997</v>
      </c>
      <c r="F476" s="31">
        <v>3530</v>
      </c>
      <c r="I476" s="31" t="s">
        <v>742</v>
      </c>
      <c r="L476" s="31" t="s">
        <v>753</v>
      </c>
      <c r="W476" s="51" t="s">
        <v>746</v>
      </c>
      <c r="X476" s="31" t="s">
        <v>1343</v>
      </c>
      <c r="AA476" s="31">
        <v>754.47505877167953</v>
      </c>
      <c r="AB476" s="31">
        <v>31</v>
      </c>
      <c r="AC476" s="31" t="s">
        <v>519</v>
      </c>
      <c r="AD476" s="31">
        <v>30.965809138097541</v>
      </c>
      <c r="AE476" s="31" t="s">
        <v>1332</v>
      </c>
      <c r="AF476" s="31">
        <v>14.358323573593124</v>
      </c>
      <c r="AG476" s="31" t="s">
        <v>741</v>
      </c>
      <c r="AH476" s="31">
        <v>26.73055761209757</v>
      </c>
      <c r="AI476" s="31" t="s">
        <v>1359</v>
      </c>
      <c r="AX476" s="31">
        <v>0</v>
      </c>
      <c r="AY476" s="31">
        <v>0</v>
      </c>
      <c r="AZ476" s="31">
        <v>0.40709334434843436</v>
      </c>
      <c r="BA476" s="31">
        <v>0.35367298796887364</v>
      </c>
      <c r="BB476" s="31">
        <v>0</v>
      </c>
      <c r="BC476" s="31">
        <v>0.70219065140622816</v>
      </c>
      <c r="BD476" s="31">
        <v>0.51753686587924363</v>
      </c>
      <c r="BE476" s="31">
        <v>2.4468737090419812</v>
      </c>
      <c r="BF476" s="31">
        <v>0.55624558633493426</v>
      </c>
      <c r="BG476" s="31">
        <v>0</v>
      </c>
      <c r="BH476" s="31">
        <v>3.2795305685760328</v>
      </c>
      <c r="BI476" s="31">
        <v>0</v>
      </c>
      <c r="BJ476" s="31">
        <v>13.494006757662714</v>
      </c>
      <c r="BK476" s="31">
        <v>3.9903420284299895</v>
      </c>
      <c r="BL476" s="31">
        <v>134.8933226245924</v>
      </c>
      <c r="BM476" s="31">
        <v>22.273936316664376</v>
      </c>
      <c r="BN476" s="31">
        <v>334.76083388551439</v>
      </c>
      <c r="BO476" s="31">
        <v>22.631318821617462</v>
      </c>
      <c r="BP476" s="31">
        <v>151.03962263588727</v>
      </c>
      <c r="BQ476" s="31">
        <v>0</v>
      </c>
      <c r="BR476" s="31">
        <v>64.591488971478711</v>
      </c>
      <c r="BS476" s="31">
        <v>0</v>
      </c>
      <c r="BT476" s="31">
        <v>0</v>
      </c>
    </row>
    <row r="477" spans="1:72" s="31" customFormat="1" ht="18" customHeight="1">
      <c r="A477" s="46" t="s">
        <v>337</v>
      </c>
      <c r="C477" s="31" t="s">
        <v>738</v>
      </c>
      <c r="D477" s="31">
        <v>6.9241000000000001</v>
      </c>
      <c r="E477" s="31">
        <v>39.702399999999997</v>
      </c>
      <c r="F477" s="31">
        <v>3870</v>
      </c>
      <c r="I477" s="31" t="s">
        <v>742</v>
      </c>
      <c r="L477" s="31" t="s">
        <v>753</v>
      </c>
      <c r="W477" s="51" t="s">
        <v>746</v>
      </c>
      <c r="X477" s="31" t="s">
        <v>1343</v>
      </c>
      <c r="AA477" s="31">
        <v>1949.5222347513059</v>
      </c>
      <c r="AB477" s="31">
        <v>31</v>
      </c>
      <c r="AC477" s="31" t="s">
        <v>521</v>
      </c>
      <c r="AD477" s="31">
        <v>30.716020899320462</v>
      </c>
      <c r="AE477" s="31" t="s">
        <v>1332</v>
      </c>
      <c r="AF477" s="31">
        <v>13.893637123498454</v>
      </c>
      <c r="AG477" s="31" t="s">
        <v>741</v>
      </c>
      <c r="AH477" s="31">
        <v>24.031544983558121</v>
      </c>
      <c r="AI477" s="31" t="s">
        <v>1359</v>
      </c>
      <c r="AX477" s="31">
        <v>0</v>
      </c>
      <c r="AY477" s="31">
        <v>0</v>
      </c>
      <c r="AZ477" s="31">
        <v>0</v>
      </c>
      <c r="BA477" s="31">
        <v>0.37124788856024415</v>
      </c>
      <c r="BB477" s="31">
        <v>2.0363222651444701</v>
      </c>
      <c r="BC477" s="31">
        <v>2.0587078218581363</v>
      </c>
      <c r="BD477" s="31">
        <v>0.25276578002252548</v>
      </c>
      <c r="BE477" s="31">
        <v>3.7998714913040748</v>
      </c>
      <c r="BF477" s="31">
        <v>1.0342710354436551</v>
      </c>
      <c r="BG477" s="31">
        <v>1.4318790617065391</v>
      </c>
      <c r="BH477" s="31">
        <v>8.7892552406959723</v>
      </c>
      <c r="BI477" s="31">
        <v>3.4385007376804642</v>
      </c>
      <c r="BJ477" s="31">
        <v>50.314569648309572</v>
      </c>
      <c r="BK477" s="31">
        <v>13.447000695536053</v>
      </c>
      <c r="BL477" s="31">
        <v>462.89675095356523</v>
      </c>
      <c r="BM477" s="31">
        <v>55.416289918891458</v>
      </c>
      <c r="BN477" s="31">
        <v>834.05853401294428</v>
      </c>
      <c r="BO477" s="31">
        <v>54.343216201562683</v>
      </c>
      <c r="BP477" s="31">
        <v>325.9466334839492</v>
      </c>
      <c r="BQ477" s="31">
        <v>3.1494136143384011</v>
      </c>
      <c r="BR477" s="31">
        <v>131.20328287535594</v>
      </c>
      <c r="BS477" s="31">
        <v>0</v>
      </c>
      <c r="BT477" s="31">
        <v>0</v>
      </c>
    </row>
    <row r="478" spans="1:72" s="31" customFormat="1" ht="18" customHeight="1">
      <c r="A478" s="46" t="s">
        <v>337</v>
      </c>
      <c r="C478" s="31" t="s">
        <v>738</v>
      </c>
      <c r="D478" s="31">
        <v>6.9241000000000001</v>
      </c>
      <c r="E478" s="31">
        <v>39.702399999999997</v>
      </c>
      <c r="F478" s="31">
        <v>3950</v>
      </c>
      <c r="I478" s="31" t="s">
        <v>742</v>
      </c>
      <c r="L478" s="31" t="s">
        <v>753</v>
      </c>
      <c r="W478" s="51" t="s">
        <v>746</v>
      </c>
      <c r="X478" s="31" t="s">
        <v>1343</v>
      </c>
      <c r="AA478" s="31">
        <v>422.70320828526485</v>
      </c>
      <c r="AB478" s="31">
        <v>31</v>
      </c>
      <c r="AC478" s="31" t="s">
        <v>521</v>
      </c>
      <c r="AD478" s="31">
        <v>30.702236851411456</v>
      </c>
      <c r="AE478" s="31" t="s">
        <v>1332</v>
      </c>
      <c r="AF478" s="31">
        <v>13.099835562511322</v>
      </c>
      <c r="AG478" s="31" t="s">
        <v>741</v>
      </c>
      <c r="AH478" s="31">
        <v>23.436460225230771</v>
      </c>
      <c r="AI478" s="31" t="s">
        <v>1359</v>
      </c>
      <c r="AX478" s="31">
        <v>0</v>
      </c>
      <c r="AY478" s="31">
        <v>0</v>
      </c>
      <c r="AZ478" s="31">
        <v>0</v>
      </c>
      <c r="BA478" s="31">
        <v>0.31173627105323931</v>
      </c>
      <c r="BB478" s="31">
        <v>1.7359737118481733</v>
      </c>
      <c r="BC478" s="31">
        <v>0.73541321947423655</v>
      </c>
      <c r="BD478" s="31">
        <v>0.63923006534752691</v>
      </c>
      <c r="BE478" s="31">
        <v>0.64289188016892396</v>
      </c>
      <c r="BF478" s="31">
        <v>0.78918697960761208</v>
      </c>
      <c r="BG478" s="31">
        <v>0.67875896739709918</v>
      </c>
      <c r="BH478" s="31">
        <v>3.1531415434235641</v>
      </c>
      <c r="BI478" s="31">
        <v>1.6075029449472158</v>
      </c>
      <c r="BJ478" s="31">
        <v>13.698170744217174</v>
      </c>
      <c r="BK478" s="31">
        <v>3.189098581578464</v>
      </c>
      <c r="BL478" s="31">
        <v>97.489997677357067</v>
      </c>
      <c r="BM478" s="31">
        <v>11.864643340083756</v>
      </c>
      <c r="BN478" s="31">
        <v>198.81228983672952</v>
      </c>
      <c r="BO478" s="31">
        <v>12.811292907011797</v>
      </c>
      <c r="BP478" s="31">
        <v>68.530111954066285</v>
      </c>
      <c r="BQ478" s="31">
        <v>0</v>
      </c>
      <c r="BR478" s="31">
        <v>8.7968908633288407</v>
      </c>
      <c r="BS478" s="31">
        <v>0</v>
      </c>
      <c r="BT478" s="31">
        <v>0</v>
      </c>
    </row>
    <row r="479" spans="1:72" s="31" customFormat="1" ht="18" customHeight="1">
      <c r="A479" s="46" t="s">
        <v>337</v>
      </c>
      <c r="C479" s="31" t="s">
        <v>738</v>
      </c>
      <c r="D479" s="31">
        <v>6.9241000000000001</v>
      </c>
      <c r="E479" s="31">
        <v>39.702399999999997</v>
      </c>
      <c r="F479" s="31">
        <v>3960</v>
      </c>
      <c r="I479" s="31" t="s">
        <v>742</v>
      </c>
      <c r="L479" s="31" t="s">
        <v>753</v>
      </c>
      <c r="W479" s="51" t="s">
        <v>746</v>
      </c>
      <c r="X479" s="31" t="s">
        <v>1343</v>
      </c>
      <c r="AA479" s="31">
        <v>835.41077832496444</v>
      </c>
      <c r="AB479" s="31">
        <v>31</v>
      </c>
      <c r="AC479" s="31" t="s">
        <v>521</v>
      </c>
      <c r="AD479" s="31">
        <v>30.630374399471194</v>
      </c>
      <c r="AE479" s="31" t="s">
        <v>1332</v>
      </c>
      <c r="AF479" s="31">
        <v>13.619819675972568</v>
      </c>
      <c r="AG479" s="31" t="s">
        <v>741</v>
      </c>
      <c r="AH479" s="31">
        <v>21.265272997344937</v>
      </c>
      <c r="AI479" s="31" t="s">
        <v>1359</v>
      </c>
      <c r="AX479" s="31">
        <v>0</v>
      </c>
      <c r="AY479" s="31">
        <v>0</v>
      </c>
      <c r="AZ479" s="31">
        <v>0</v>
      </c>
      <c r="BA479" s="31">
        <v>0.54833630894875751</v>
      </c>
      <c r="BB479" s="31">
        <v>1.745511708274833</v>
      </c>
      <c r="BC479" s="31">
        <v>1.4835025497944527</v>
      </c>
      <c r="BD479" s="31">
        <v>0.64975985908569145</v>
      </c>
      <c r="BE479" s="31">
        <v>2.3146971356893493</v>
      </c>
      <c r="BF479" s="31">
        <v>2.0238175466555255</v>
      </c>
      <c r="BG479" s="31">
        <v>2.1798252504851794</v>
      </c>
      <c r="BH479" s="31">
        <v>6.5327567465032566</v>
      </c>
      <c r="BI479" s="31">
        <v>4.5484866514018369</v>
      </c>
      <c r="BJ479" s="31">
        <v>23.858671254595528</v>
      </c>
      <c r="BK479" s="31">
        <v>7.0961192991880546</v>
      </c>
      <c r="BL479" s="31">
        <v>190.26832160925031</v>
      </c>
      <c r="BM479" s="31">
        <v>22.959852613199626</v>
      </c>
      <c r="BN479" s="31">
        <v>365.9771768282547</v>
      </c>
      <c r="BO479" s="31">
        <v>19.325284953820887</v>
      </c>
      <c r="BP479" s="31">
        <v>110.37607632480508</v>
      </c>
      <c r="BQ479" s="31">
        <v>1.7264408451550117</v>
      </c>
      <c r="BR479" s="31">
        <v>75.573491406874325</v>
      </c>
      <c r="BS479" s="31">
        <v>0</v>
      </c>
      <c r="BT479" s="31">
        <v>0</v>
      </c>
    </row>
    <row r="480" spans="1:72" s="31" customFormat="1" ht="18" customHeight="1">
      <c r="A480" s="46" t="s">
        <v>337</v>
      </c>
      <c r="C480" s="31" t="s">
        <v>738</v>
      </c>
      <c r="D480" s="31">
        <v>6.9241000000000001</v>
      </c>
      <c r="E480" s="31">
        <v>39.702399999999997</v>
      </c>
      <c r="F480" s="31">
        <v>3970</v>
      </c>
      <c r="I480" s="31" t="s">
        <v>742</v>
      </c>
      <c r="L480" s="31" t="s">
        <v>753</v>
      </c>
      <c r="W480" s="51" t="s">
        <v>746</v>
      </c>
      <c r="X480" s="31" t="s">
        <v>1343</v>
      </c>
      <c r="AA480" s="31">
        <v>349.95320979991737</v>
      </c>
      <c r="AB480" s="31">
        <v>31</v>
      </c>
      <c r="AC480" s="31" t="s">
        <v>519</v>
      </c>
      <c r="AD480" s="31">
        <v>30.916086480245255</v>
      </c>
      <c r="AE480" s="31" t="s">
        <v>1332</v>
      </c>
      <c r="AF480" s="31">
        <v>13.59876807594895</v>
      </c>
      <c r="AG480" s="31" t="s">
        <v>741</v>
      </c>
      <c r="AH480" s="31">
        <v>21.812969743003769</v>
      </c>
      <c r="AI480" s="31" t="s">
        <v>1359</v>
      </c>
      <c r="AX480" s="31">
        <v>0</v>
      </c>
      <c r="AY480" s="31">
        <v>0</v>
      </c>
      <c r="AZ480" s="31">
        <v>0.45962433021627047</v>
      </c>
      <c r="BA480" s="31">
        <v>0.60519580133347139</v>
      </c>
      <c r="BB480" s="31">
        <v>2.3785843152245167</v>
      </c>
      <c r="BC480" s="31">
        <v>1.5885760225184726</v>
      </c>
      <c r="BD480" s="31">
        <v>0.81235344242818042</v>
      </c>
      <c r="BE480" s="31">
        <v>1.6957090832215156</v>
      </c>
      <c r="BF480" s="31">
        <v>1.2678798199734651</v>
      </c>
      <c r="BG480" s="31">
        <v>1.5302115408979713</v>
      </c>
      <c r="BH480" s="31">
        <v>5.695814844374488</v>
      </c>
      <c r="BI480" s="31">
        <v>2.360598438020995</v>
      </c>
      <c r="BJ480" s="31">
        <v>11.65151985902494</v>
      </c>
      <c r="BK480" s="31">
        <v>3.6435805878128593</v>
      </c>
      <c r="BL480" s="31">
        <v>63.637484276139325</v>
      </c>
      <c r="BM480" s="31">
        <v>7.5983039545928843</v>
      </c>
      <c r="BN480" s="31">
        <v>159.57868437122659</v>
      </c>
      <c r="BO480" s="31">
        <v>8.1688564002248079</v>
      </c>
      <c r="BP480" s="31">
        <v>73.982184053054581</v>
      </c>
      <c r="BQ480" s="31">
        <v>1.1469426008859214</v>
      </c>
      <c r="BR480" s="31">
        <v>7.1830865280388796</v>
      </c>
      <c r="BS480" s="31">
        <v>0</v>
      </c>
      <c r="BT480" s="31">
        <v>0</v>
      </c>
    </row>
    <row r="481" spans="1:72" s="31" customFormat="1" ht="18" customHeight="1">
      <c r="A481" s="46" t="s">
        <v>337</v>
      </c>
      <c r="C481" s="31" t="s">
        <v>738</v>
      </c>
      <c r="D481" s="31">
        <v>6.9241000000000001</v>
      </c>
      <c r="E481" s="31">
        <v>39.702399999999997</v>
      </c>
      <c r="F481" s="31">
        <v>3920</v>
      </c>
      <c r="I481" s="31" t="s">
        <v>742</v>
      </c>
      <c r="L481" s="31" t="s">
        <v>753</v>
      </c>
      <c r="W481" s="51" t="s">
        <v>787</v>
      </c>
      <c r="X481" s="31" t="s">
        <v>1343</v>
      </c>
      <c r="AA481" s="31">
        <v>111.06682657740411</v>
      </c>
      <c r="AB481" s="31">
        <v>31</v>
      </c>
      <c r="AC481" s="31" t="s">
        <v>519</v>
      </c>
      <c r="AD481" s="31">
        <v>30.154799689797745</v>
      </c>
      <c r="AE481" s="31" t="s">
        <v>1332</v>
      </c>
      <c r="AF481" s="31">
        <v>10.635894598557673</v>
      </c>
      <c r="AG481" s="31" t="s">
        <v>741</v>
      </c>
      <c r="AH481" s="31">
        <v>12.417605288709019</v>
      </c>
      <c r="AI481" s="31" t="s">
        <v>1359</v>
      </c>
      <c r="AX481" s="31">
        <v>0</v>
      </c>
      <c r="AY481" s="31">
        <v>0</v>
      </c>
      <c r="AZ481" s="31">
        <v>0.48509893410345251</v>
      </c>
      <c r="BA481" s="31">
        <v>0.49416075801994758</v>
      </c>
      <c r="BB481" s="31">
        <v>1.9388826390176499</v>
      </c>
      <c r="BC481" s="31">
        <v>0.50466968048586469</v>
      </c>
      <c r="BD481" s="31">
        <v>0.51348139652231684</v>
      </c>
      <c r="BE481" s="31">
        <v>0.62810285438586144</v>
      </c>
      <c r="BF481" s="31">
        <v>0.94665041396071681</v>
      </c>
      <c r="BG481" s="31">
        <v>0.38317456075671691</v>
      </c>
      <c r="BH481" s="31">
        <v>1.6900530306347412</v>
      </c>
      <c r="BI481" s="31">
        <v>1.4800262438833078</v>
      </c>
      <c r="BJ481" s="31">
        <v>4.9066911022932178</v>
      </c>
      <c r="BK481" s="31">
        <v>2.8036212792292812</v>
      </c>
      <c r="BL481" s="31">
        <v>38.382303235468292</v>
      </c>
      <c r="BM481" s="31">
        <v>3.7238672104448685</v>
      </c>
      <c r="BN481" s="31">
        <v>45.807685024927508</v>
      </c>
      <c r="BO481" s="31">
        <v>1.1537453133825788</v>
      </c>
      <c r="BP481" s="31">
        <v>7.4113691641184163</v>
      </c>
      <c r="BQ481" s="31">
        <v>0</v>
      </c>
      <c r="BR481" s="31">
        <v>1.2360557473963094</v>
      </c>
      <c r="BS481" s="31">
        <v>0</v>
      </c>
      <c r="BT481" s="31">
        <v>0</v>
      </c>
    </row>
    <row r="482" spans="1:72" s="31" customFormat="1" ht="18" customHeight="1">
      <c r="A482" s="46" t="s">
        <v>337</v>
      </c>
      <c r="C482" s="31" t="s">
        <v>738</v>
      </c>
      <c r="D482" s="31">
        <v>6.9241000000000001</v>
      </c>
      <c r="E482" s="31">
        <v>39.702399999999997</v>
      </c>
      <c r="F482" s="31">
        <v>3922</v>
      </c>
      <c r="I482" s="31" t="s">
        <v>742</v>
      </c>
      <c r="L482" s="31" t="s">
        <v>753</v>
      </c>
      <c r="W482" s="51" t="s">
        <v>787</v>
      </c>
      <c r="X482" s="31" t="s">
        <v>1343</v>
      </c>
      <c r="AA482" s="31">
        <v>333.06728214047524</v>
      </c>
      <c r="AB482" s="31">
        <v>31</v>
      </c>
      <c r="AC482" s="31" t="s">
        <v>521</v>
      </c>
      <c r="AD482" s="31">
        <v>30.719038601655395</v>
      </c>
      <c r="AE482" s="31" t="s">
        <v>1332</v>
      </c>
      <c r="AF482" s="31">
        <v>16.131379829269182</v>
      </c>
      <c r="AG482" s="31" t="s">
        <v>741</v>
      </c>
      <c r="AH482" s="31">
        <v>21.013455368895549</v>
      </c>
      <c r="AI482" s="31" t="s">
        <v>1359</v>
      </c>
      <c r="AX482" s="31">
        <v>0</v>
      </c>
      <c r="AY482" s="31">
        <v>0</v>
      </c>
      <c r="AZ482" s="31">
        <v>0</v>
      </c>
      <c r="BA482" s="31">
        <v>1.1299196714502422</v>
      </c>
      <c r="BB482" s="31">
        <v>2.9611342841697934</v>
      </c>
      <c r="BC482" s="31">
        <v>1.3863557852011532</v>
      </c>
      <c r="BD482" s="31">
        <v>0.55061337814259692</v>
      </c>
      <c r="BE482" s="31">
        <v>0.79788137839671525</v>
      </c>
      <c r="BF482" s="31">
        <v>0.862539634310725</v>
      </c>
      <c r="BG482" s="31">
        <v>1.3569997853228997</v>
      </c>
      <c r="BH482" s="31">
        <v>7.0125197351385973</v>
      </c>
      <c r="BI482" s="31">
        <v>2.7654955724689239</v>
      </c>
      <c r="BJ482" s="31">
        <v>12.266154642974655</v>
      </c>
      <c r="BK482" s="31">
        <v>4.4630955640500307</v>
      </c>
      <c r="BL482" s="31">
        <v>55.446318963687816</v>
      </c>
      <c r="BM482" s="31">
        <v>7.5658348425225963</v>
      </c>
      <c r="BN482" s="31">
        <v>192.4006739332458</v>
      </c>
      <c r="BO482" s="31">
        <v>3.8228119662422992</v>
      </c>
      <c r="BP482" s="31">
        <v>38.08723063077435</v>
      </c>
      <c r="BQ482" s="31">
        <v>0</v>
      </c>
      <c r="BR482" s="31">
        <v>5.6691121131972633</v>
      </c>
      <c r="BS482" s="31">
        <v>0</v>
      </c>
      <c r="BT482" s="31">
        <v>0</v>
      </c>
    </row>
    <row r="483" spans="1:72" s="31" customFormat="1" ht="18" customHeight="1">
      <c r="A483" s="46" t="s">
        <v>337</v>
      </c>
      <c r="C483" s="31" t="s">
        <v>738</v>
      </c>
      <c r="D483" s="31">
        <v>6.9241000000000001</v>
      </c>
      <c r="E483" s="31">
        <v>39.702399999999997</v>
      </c>
      <c r="F483" s="31">
        <v>3930</v>
      </c>
      <c r="I483" s="31" t="s">
        <v>742</v>
      </c>
      <c r="L483" s="31" t="s">
        <v>753</v>
      </c>
      <c r="W483" s="51" t="s">
        <v>788</v>
      </c>
      <c r="X483" s="31" t="s">
        <v>1343</v>
      </c>
      <c r="AA483" s="31">
        <v>247.99920709205941</v>
      </c>
      <c r="AB483" s="31">
        <v>29</v>
      </c>
      <c r="AC483" s="31" t="s">
        <v>93</v>
      </c>
      <c r="AD483" s="31">
        <v>28.611386910239315</v>
      </c>
      <c r="AE483" s="31" t="s">
        <v>1332</v>
      </c>
      <c r="AF483" s="31">
        <v>4.0432384864855493</v>
      </c>
      <c r="AG483" s="31" t="s">
        <v>741</v>
      </c>
      <c r="AH483" s="31">
        <v>4.3417831001604208</v>
      </c>
      <c r="AI483" s="31" t="s">
        <v>1359</v>
      </c>
      <c r="AX483" s="31">
        <v>0</v>
      </c>
      <c r="AY483" s="31">
        <v>0</v>
      </c>
      <c r="AZ483" s="31">
        <v>1.3441722916896133</v>
      </c>
      <c r="BA483" s="31">
        <v>0.86489082205729706</v>
      </c>
      <c r="BB483" s="31">
        <v>4.1696801943244983</v>
      </c>
      <c r="BC483" s="31">
        <v>0.74759751800902774</v>
      </c>
      <c r="BD483" s="31">
        <v>15.574758806460869</v>
      </c>
      <c r="BE483" s="31">
        <v>2.1059161023696875</v>
      </c>
      <c r="BF483" s="31">
        <v>10.759682019496937</v>
      </c>
      <c r="BG483" s="31">
        <v>6.3637610263125772</v>
      </c>
      <c r="BH483" s="31">
        <v>22.337070353875205</v>
      </c>
      <c r="BI483" s="31">
        <v>22.667605639478928</v>
      </c>
      <c r="BJ483" s="31">
        <v>51.360782307707389</v>
      </c>
      <c r="BK483" s="31">
        <v>15.298698835056012</v>
      </c>
      <c r="BL483" s="31">
        <v>80.970651138386188</v>
      </c>
      <c r="BM483" s="31">
        <v>1.9445427350825484</v>
      </c>
      <c r="BN483" s="31">
        <v>15.200717315948472</v>
      </c>
      <c r="BO483" s="31">
        <v>0</v>
      </c>
      <c r="BP483" s="31">
        <v>3.4150208118845993</v>
      </c>
      <c r="BQ483" s="31">
        <v>0</v>
      </c>
      <c r="BR483" s="31">
        <v>0</v>
      </c>
      <c r="BS483" s="31">
        <v>0</v>
      </c>
      <c r="BT483" s="31">
        <v>0</v>
      </c>
    </row>
    <row r="484" spans="1:72" s="31" customFormat="1" ht="18" customHeight="1">
      <c r="A484" s="46" t="s">
        <v>337</v>
      </c>
      <c r="C484" s="31" t="s">
        <v>738</v>
      </c>
      <c r="D484" s="31">
        <v>6.9241000000000001</v>
      </c>
      <c r="E484" s="31">
        <v>39.702399999999997</v>
      </c>
      <c r="F484" s="31">
        <v>3947</v>
      </c>
      <c r="I484" s="31" t="s">
        <v>742</v>
      </c>
      <c r="L484" s="31" t="s">
        <v>753</v>
      </c>
      <c r="W484" s="51" t="s">
        <v>749</v>
      </c>
      <c r="X484" s="31" t="s">
        <v>1343</v>
      </c>
      <c r="AA484" s="31">
        <v>972.36332813780189</v>
      </c>
      <c r="AB484" s="31">
        <v>31</v>
      </c>
      <c r="AC484" s="31" t="s">
        <v>521</v>
      </c>
      <c r="AD484" s="31">
        <v>31.065359632630777</v>
      </c>
      <c r="AE484" s="31" t="s">
        <v>1332</v>
      </c>
      <c r="AF484" s="31">
        <v>42.153246896836052</v>
      </c>
      <c r="AG484" s="31" t="s">
        <v>741</v>
      </c>
      <c r="AH484" s="31">
        <v>58.676522352620793</v>
      </c>
      <c r="AI484" s="31" t="s">
        <v>1359</v>
      </c>
      <c r="AX484" s="31">
        <v>0</v>
      </c>
      <c r="AY484" s="31">
        <v>0</v>
      </c>
      <c r="AZ484" s="31">
        <v>0</v>
      </c>
      <c r="BA484" s="31">
        <v>0.46942806182966418</v>
      </c>
      <c r="BB484" s="31">
        <v>1.8376912809875912</v>
      </c>
      <c r="BC484" s="31">
        <v>1.5162848285854862</v>
      </c>
      <c r="BD484" s="31">
        <v>0.74266471692665414</v>
      </c>
      <c r="BE484" s="31">
        <v>0.78124281710849075</v>
      </c>
      <c r="BF484" s="31">
        <v>0.84147975204690018</v>
      </c>
      <c r="BG484" s="31">
        <v>1.7767499987598996</v>
      </c>
      <c r="BH484" s="31">
        <v>3.7954339898506033</v>
      </c>
      <c r="BI484" s="31">
        <v>2.4731261114730088</v>
      </c>
      <c r="BJ484" s="31">
        <v>30.917938820853319</v>
      </c>
      <c r="BK484" s="31">
        <v>5.3251394990562577</v>
      </c>
      <c r="BL484" s="31">
        <v>117.22039099007019</v>
      </c>
      <c r="BM484" s="31">
        <v>8.3345564409599788</v>
      </c>
      <c r="BN484" s="31">
        <v>579.98057327630067</v>
      </c>
      <c r="BO484" s="31">
        <v>5.4704750864084879</v>
      </c>
      <c r="BP484" s="31">
        <v>209.70415386945862</v>
      </c>
      <c r="BQ484" s="31">
        <v>0</v>
      </c>
      <c r="BR484" s="31">
        <v>4.9994027685288094</v>
      </c>
      <c r="BS484" s="31">
        <v>0</v>
      </c>
      <c r="BT484" s="31">
        <v>0</v>
      </c>
    </row>
    <row r="485" spans="1:72" s="31" customFormat="1" ht="18" customHeight="1">
      <c r="A485" s="46" t="s">
        <v>337</v>
      </c>
      <c r="C485" s="31" t="s">
        <v>738</v>
      </c>
      <c r="D485" s="31">
        <v>6.9241000000000001</v>
      </c>
      <c r="E485" s="31">
        <v>39.702399999999997</v>
      </c>
      <c r="F485" s="31">
        <v>4400</v>
      </c>
      <c r="I485" s="31" t="s">
        <v>742</v>
      </c>
      <c r="L485" s="31" t="s">
        <v>753</v>
      </c>
      <c r="W485" s="51" t="s">
        <v>751</v>
      </c>
      <c r="X485" s="31" t="s">
        <v>1343</v>
      </c>
      <c r="AA485" s="31">
        <v>3054.696443075391</v>
      </c>
      <c r="AB485" s="31">
        <v>31</v>
      </c>
      <c r="AC485" s="31" t="s">
        <v>508</v>
      </c>
      <c r="AD485" s="31">
        <v>30.651524285972471</v>
      </c>
      <c r="AE485" s="31" t="s">
        <v>1332</v>
      </c>
      <c r="AF485" s="31">
        <v>12.969452253908017</v>
      </c>
      <c r="AG485" s="31" t="s">
        <v>741</v>
      </c>
      <c r="AH485" s="31">
        <v>20.07339606018877</v>
      </c>
      <c r="AI485" s="31" t="s">
        <v>1359</v>
      </c>
      <c r="AX485" s="31">
        <v>0</v>
      </c>
      <c r="AY485" s="31">
        <v>0</v>
      </c>
      <c r="AZ485" s="31">
        <v>0.65244644015281905</v>
      </c>
      <c r="BA485" s="31">
        <v>1.1607676466357149</v>
      </c>
      <c r="BB485" s="31">
        <v>1.1317197747784957</v>
      </c>
      <c r="BC485" s="31">
        <v>1.0428227622553656</v>
      </c>
      <c r="BD485" s="31">
        <v>1.4611578522708009</v>
      </c>
      <c r="BE485" s="31">
        <v>1.5997250904536151</v>
      </c>
      <c r="BF485" s="31">
        <v>2.362110292062261</v>
      </c>
      <c r="BG485" s="31">
        <v>2.5903694804516308</v>
      </c>
      <c r="BH485" s="31">
        <v>6.9301597184185812</v>
      </c>
      <c r="BI485" s="31">
        <v>4.4501425985216434</v>
      </c>
      <c r="BJ485" s="31">
        <v>36.306814527867758</v>
      </c>
      <c r="BK485" s="31">
        <v>16.024341133591069</v>
      </c>
      <c r="BL485" s="31">
        <v>685.30799037628503</v>
      </c>
      <c r="BM485" s="31">
        <v>103.01762160995713</v>
      </c>
      <c r="BN485" s="31">
        <v>1693.3112072096335</v>
      </c>
      <c r="BO485" s="31">
        <v>78.573561820130195</v>
      </c>
      <c r="BP485" s="31">
        <v>287.12248052701358</v>
      </c>
      <c r="BQ485" s="31">
        <v>11.835845202373838</v>
      </c>
      <c r="BR485" s="31">
        <v>81.903536332299979</v>
      </c>
      <c r="BS485" s="31">
        <v>3.705931929814295</v>
      </c>
      <c r="BT485" s="31">
        <v>38.193447374246219</v>
      </c>
    </row>
    <row r="486" spans="1:72" s="31" customFormat="1" ht="18" customHeight="1">
      <c r="A486" s="46" t="s">
        <v>337</v>
      </c>
      <c r="C486" s="31" t="s">
        <v>738</v>
      </c>
      <c r="D486" s="31">
        <v>6.9241000000000001</v>
      </c>
      <c r="E486" s="31">
        <v>39.702399999999997</v>
      </c>
      <c r="F486" s="31">
        <v>3226</v>
      </c>
      <c r="I486" s="31" t="s">
        <v>742</v>
      </c>
      <c r="L486" s="31" t="s">
        <v>364</v>
      </c>
      <c r="W486" s="51" t="s">
        <v>744</v>
      </c>
      <c r="X486" s="31" t="s">
        <v>1343</v>
      </c>
      <c r="AA486" s="31">
        <v>22.395954530901879</v>
      </c>
      <c r="AB486" s="31">
        <v>31</v>
      </c>
      <c r="AC486" s="31" t="s">
        <v>521</v>
      </c>
      <c r="AD486" s="31">
        <v>30.58768304836779</v>
      </c>
      <c r="AE486" s="31" t="s">
        <v>1332</v>
      </c>
      <c r="AF486" s="31">
        <v>15.445648201865838</v>
      </c>
      <c r="AG486" s="31" t="s">
        <v>741</v>
      </c>
      <c r="AH486" s="31">
        <v>24.722548319008119</v>
      </c>
      <c r="AI486" s="31" t="s">
        <v>1359</v>
      </c>
      <c r="AX486" s="31">
        <v>0</v>
      </c>
      <c r="AY486" s="31">
        <v>0</v>
      </c>
      <c r="AZ486" s="31">
        <v>0</v>
      </c>
      <c r="BA486" s="31">
        <v>0.52429316864808584</v>
      </c>
      <c r="BB486" s="31">
        <v>0</v>
      </c>
      <c r="BC486" s="31">
        <v>0</v>
      </c>
      <c r="BD486" s="31">
        <v>0.38393763578968165</v>
      </c>
      <c r="BE486" s="31">
        <v>0.17519806462084089</v>
      </c>
      <c r="BF486" s="31">
        <v>0.27942352241700841</v>
      </c>
      <c r="BG486" s="31">
        <v>0</v>
      </c>
      <c r="BH486" s="31">
        <v>0.62589079023471883</v>
      </c>
      <c r="BI486" s="31">
        <v>0</v>
      </c>
      <c r="BJ486" s="31">
        <v>1.7126882633282312</v>
      </c>
      <c r="BK486" s="31">
        <v>0.34443874501146654</v>
      </c>
      <c r="BL486" s="31">
        <v>4.2478938056191273</v>
      </c>
      <c r="BM486" s="31">
        <v>0.47451277704062866</v>
      </c>
      <c r="BN486" s="31">
        <v>8.7762976499261676</v>
      </c>
      <c r="BO486" s="31">
        <v>0.49187521116408511</v>
      </c>
      <c r="BP486" s="31">
        <v>3.8428927575301688</v>
      </c>
      <c r="BQ486" s="31">
        <v>0</v>
      </c>
      <c r="BR486" s="31">
        <v>1.040905308219751</v>
      </c>
      <c r="BS486" s="31">
        <v>0</v>
      </c>
      <c r="BT486" s="31">
        <v>0</v>
      </c>
    </row>
    <row r="487" spans="1:72" s="31" customFormat="1" ht="18" customHeight="1">
      <c r="A487" s="46" t="s">
        <v>337</v>
      </c>
      <c r="C487" s="31" t="s">
        <v>738</v>
      </c>
      <c r="D487" s="31">
        <v>6.9241000000000001</v>
      </c>
      <c r="E487" s="31">
        <v>39.702399999999997</v>
      </c>
      <c r="F487" s="31">
        <v>3230</v>
      </c>
      <c r="I487" s="31" t="s">
        <v>742</v>
      </c>
      <c r="L487" s="31" t="s">
        <v>364</v>
      </c>
      <c r="W487" s="51" t="s">
        <v>744</v>
      </c>
      <c r="X487" s="31" t="s">
        <v>1343</v>
      </c>
      <c r="AA487" s="31">
        <v>159.6321116063244</v>
      </c>
      <c r="AB487" s="31">
        <v>31</v>
      </c>
      <c r="AC487" s="31" t="s">
        <v>519</v>
      </c>
      <c r="AD487" s="31">
        <v>30.713805578945614</v>
      </c>
      <c r="AE487" s="31" t="s">
        <v>1332</v>
      </c>
      <c r="AF487" s="31">
        <v>13.400078787419043</v>
      </c>
      <c r="AG487" s="31" t="s">
        <v>741</v>
      </c>
      <c r="AH487" s="31">
        <v>23.948726676171752</v>
      </c>
      <c r="AI487" s="31" t="s">
        <v>1359</v>
      </c>
      <c r="AX487" s="31">
        <v>0</v>
      </c>
      <c r="AY487" s="31">
        <v>0</v>
      </c>
      <c r="AZ487" s="31">
        <v>0.74372042378035941</v>
      </c>
      <c r="BA487" s="31">
        <v>0.53818603627431105</v>
      </c>
      <c r="BB487" s="31">
        <v>0</v>
      </c>
      <c r="BC487" s="31">
        <v>0</v>
      </c>
      <c r="BD487" s="31">
        <v>0.79284853005082978</v>
      </c>
      <c r="BE487" s="31">
        <v>0.52070360203557509</v>
      </c>
      <c r="BF487" s="31">
        <v>1.029056767381207</v>
      </c>
      <c r="BG487" s="31">
        <v>0</v>
      </c>
      <c r="BH487" s="31">
        <v>3.4684486720930545</v>
      </c>
      <c r="BI487" s="31">
        <v>0.88571506739917771</v>
      </c>
      <c r="BJ487" s="31">
        <v>9.7893297580638183</v>
      </c>
      <c r="BK487" s="31">
        <v>1.5456033954347472</v>
      </c>
      <c r="BL487" s="31">
        <v>32.427844926777581</v>
      </c>
      <c r="BM487" s="31">
        <v>3.6803501162991274</v>
      </c>
      <c r="BN487" s="31">
        <v>55.898623585567755</v>
      </c>
      <c r="BO487" s="31">
        <v>4.8111537907192821</v>
      </c>
      <c r="BP487" s="31">
        <v>33.213629647692706</v>
      </c>
      <c r="BQ487" s="31">
        <v>0</v>
      </c>
      <c r="BR487" s="31">
        <v>11.568803746809541</v>
      </c>
      <c r="BS487" s="31">
        <v>0</v>
      </c>
      <c r="BT487" s="31">
        <v>0</v>
      </c>
    </row>
    <row r="488" spans="1:72" s="31" customFormat="1" ht="18" customHeight="1">
      <c r="A488" s="46" t="s">
        <v>337</v>
      </c>
      <c r="C488" s="31" t="s">
        <v>738</v>
      </c>
      <c r="D488" s="31">
        <v>6.9241000000000001</v>
      </c>
      <c r="E488" s="31">
        <v>39.702399999999997</v>
      </c>
      <c r="F488" s="31">
        <v>3670</v>
      </c>
      <c r="I488" s="31" t="s">
        <v>742</v>
      </c>
      <c r="L488" s="31" t="s">
        <v>364</v>
      </c>
      <c r="W488" s="51" t="s">
        <v>744</v>
      </c>
      <c r="X488" s="31" t="s">
        <v>1343</v>
      </c>
      <c r="AA488" s="31">
        <v>103.40325957601148</v>
      </c>
      <c r="AB488" s="31">
        <v>31</v>
      </c>
      <c r="AC488" s="31" t="s">
        <v>519</v>
      </c>
      <c r="AD488" s="31">
        <v>30.708711458670741</v>
      </c>
      <c r="AE488" s="31" t="s">
        <v>1332</v>
      </c>
      <c r="AF488" s="31">
        <v>16.570597600487094</v>
      </c>
      <c r="AG488" s="31" t="s">
        <v>741</v>
      </c>
      <c r="AH488" s="31">
        <v>27.83239950448516</v>
      </c>
      <c r="AI488" s="31" t="s">
        <v>1359</v>
      </c>
      <c r="AX488" s="31">
        <v>0</v>
      </c>
      <c r="AY488" s="31">
        <v>0</v>
      </c>
      <c r="AZ488" s="31">
        <v>0.38626467339966725</v>
      </c>
      <c r="BA488" s="31">
        <v>0.4107959021660379</v>
      </c>
      <c r="BB488" s="31">
        <v>0.79967655403090854</v>
      </c>
      <c r="BC488" s="31">
        <v>0.29629221789768673</v>
      </c>
      <c r="BD488" s="31">
        <v>0.76768709619971143</v>
      </c>
      <c r="BE488" s="31">
        <v>0.3030921183146279</v>
      </c>
      <c r="BF488" s="31">
        <v>0.52470557754814495</v>
      </c>
      <c r="BG488" s="31">
        <v>0</v>
      </c>
      <c r="BH488" s="31">
        <v>1.113332126302041</v>
      </c>
      <c r="BI488" s="31">
        <v>0.30781646631657889</v>
      </c>
      <c r="BJ488" s="31">
        <v>5.1235620032150591</v>
      </c>
      <c r="BK488" s="31">
        <v>0.71525505214767104</v>
      </c>
      <c r="BL488" s="31">
        <v>20.017698555286223</v>
      </c>
      <c r="BM488" s="31">
        <v>2.4266332887648008</v>
      </c>
      <c r="BN488" s="31">
        <v>51.309274558262466</v>
      </c>
      <c r="BO488" s="31">
        <v>2.3445076093780353</v>
      </c>
      <c r="BP488" s="31">
        <v>16.698237509289314</v>
      </c>
      <c r="BQ488" s="31">
        <v>0</v>
      </c>
      <c r="BR488" s="31">
        <v>1.7514576149868064</v>
      </c>
      <c r="BS488" s="31">
        <v>0</v>
      </c>
      <c r="BT488" s="31">
        <v>0</v>
      </c>
    </row>
    <row r="489" spans="1:72" s="31" customFormat="1" ht="18" customHeight="1">
      <c r="A489" s="46" t="s">
        <v>337</v>
      </c>
      <c r="C489" s="31" t="s">
        <v>738</v>
      </c>
      <c r="D489" s="31">
        <v>6.9241000000000001</v>
      </c>
      <c r="E489" s="31">
        <v>39.702399999999997</v>
      </c>
      <c r="F489" s="31">
        <v>3850</v>
      </c>
      <c r="I489" s="31" t="s">
        <v>742</v>
      </c>
      <c r="L489" s="31" t="s">
        <v>364</v>
      </c>
      <c r="W489" s="51" t="s">
        <v>744</v>
      </c>
      <c r="X489" s="31" t="s">
        <v>1343</v>
      </c>
      <c r="AA489" s="31">
        <v>23.733725216305302</v>
      </c>
      <c r="AB489" s="31">
        <v>31</v>
      </c>
      <c r="AC489" s="31" t="s">
        <v>522</v>
      </c>
      <c r="AD489" s="31">
        <v>30.634198599655065</v>
      </c>
      <c r="AE489" s="31" t="s">
        <v>1332</v>
      </c>
      <c r="AF489" s="31">
        <v>7.9867103434078199</v>
      </c>
      <c r="AG489" s="31" t="s">
        <v>741</v>
      </c>
      <c r="AH489" s="31">
        <v>13.006261779687089</v>
      </c>
      <c r="AI489" s="31" t="s">
        <v>1359</v>
      </c>
      <c r="AX489" s="31">
        <v>0</v>
      </c>
      <c r="AY489" s="31">
        <v>1.9512038729147094</v>
      </c>
      <c r="AZ489" s="31">
        <v>0.79019848195550002</v>
      </c>
      <c r="BA489" s="31">
        <v>5.9223968993143137</v>
      </c>
      <c r="BB489" s="31">
        <v>1.5004790841383309</v>
      </c>
      <c r="BC489" s="31">
        <v>4.2496850197697675</v>
      </c>
      <c r="BD489" s="31">
        <v>0.4674702979975488</v>
      </c>
      <c r="BE489" s="31">
        <v>1.7135678465599125</v>
      </c>
      <c r="BF489" s="31">
        <v>0.29078330325615526</v>
      </c>
      <c r="BG489" s="31">
        <v>0.44193804734658892</v>
      </c>
      <c r="BH489" s="31">
        <v>0.66641158762738972</v>
      </c>
      <c r="BI489" s="31">
        <v>0.44526682922976668</v>
      </c>
      <c r="BJ489" s="31">
        <v>1.4322680860453163</v>
      </c>
      <c r="BK489" s="31">
        <v>0.42819270278853461</v>
      </c>
      <c r="BL489" s="31">
        <v>3.7805802075795794</v>
      </c>
      <c r="BM489" s="31">
        <v>0.56286450309314151</v>
      </c>
      <c r="BN489" s="31">
        <v>8.7272885853460238</v>
      </c>
      <c r="BO489" s="31">
        <v>0.70243528491776197</v>
      </c>
      <c r="BP489" s="31">
        <v>3.4622141853574764</v>
      </c>
      <c r="BQ489" s="31">
        <v>0</v>
      </c>
      <c r="BR489" s="31">
        <v>0.6124437491601058</v>
      </c>
      <c r="BS489" s="31">
        <v>0</v>
      </c>
      <c r="BT489" s="31">
        <v>0</v>
      </c>
    </row>
    <row r="490" spans="1:72" s="31" customFormat="1" ht="18" customHeight="1">
      <c r="A490" s="46" t="s">
        <v>337</v>
      </c>
      <c r="C490" s="31" t="s">
        <v>738</v>
      </c>
      <c r="D490" s="31">
        <v>6.9241000000000001</v>
      </c>
      <c r="E490" s="31">
        <v>39.702399999999997</v>
      </c>
      <c r="F490" s="31">
        <v>4210</v>
      </c>
      <c r="I490" s="31" t="s">
        <v>742</v>
      </c>
      <c r="L490" s="31" t="s">
        <v>364</v>
      </c>
      <c r="W490" s="51" t="s">
        <v>744</v>
      </c>
      <c r="X490" s="31" t="s">
        <v>1343</v>
      </c>
      <c r="AA490" s="31">
        <v>20.366404842844712</v>
      </c>
      <c r="AB490" s="31">
        <v>31</v>
      </c>
      <c r="AC490" s="31" t="s">
        <v>506</v>
      </c>
      <c r="AD490" s="31">
        <v>30.797343709589629</v>
      </c>
      <c r="AE490" s="31" t="s">
        <v>1332</v>
      </c>
      <c r="AF490" s="31">
        <v>21.240087884039376</v>
      </c>
      <c r="AG490" s="31" t="s">
        <v>741</v>
      </c>
      <c r="AH490" s="31">
        <v>20.410482201641713</v>
      </c>
      <c r="AI490" s="31" t="s">
        <v>1359</v>
      </c>
      <c r="AX490" s="31">
        <v>0</v>
      </c>
      <c r="AY490" s="31">
        <v>0</v>
      </c>
      <c r="AZ490" s="31">
        <v>0</v>
      </c>
      <c r="BA490" s="31">
        <v>0.83576871231080008</v>
      </c>
      <c r="BB490" s="31">
        <v>0</v>
      </c>
      <c r="BC490" s="31">
        <v>0</v>
      </c>
      <c r="BD490" s="31">
        <v>0.48183238410902324</v>
      </c>
      <c r="BE490" s="31">
        <v>0</v>
      </c>
      <c r="BF490" s="31">
        <v>0</v>
      </c>
      <c r="BG490" s="31">
        <v>0</v>
      </c>
      <c r="BH490" s="31">
        <v>0.62838504890390701</v>
      </c>
      <c r="BI490" s="31">
        <v>0</v>
      </c>
      <c r="BJ490" s="31">
        <v>1.1327316061813859</v>
      </c>
      <c r="BK490" s="31">
        <v>0.38011221149041946</v>
      </c>
      <c r="BL490" s="31">
        <v>3.1255319303293523</v>
      </c>
      <c r="BM490" s="31">
        <v>0.48712229670218221</v>
      </c>
      <c r="BN490" s="31">
        <v>8.921997195283387</v>
      </c>
      <c r="BO490" s="31">
        <v>2.4138032591062526E-2</v>
      </c>
      <c r="BP490" s="31">
        <v>3.6823391711860354</v>
      </c>
      <c r="BQ490" s="31">
        <v>0</v>
      </c>
      <c r="BR490" s="31">
        <v>1.4418461517804264</v>
      </c>
      <c r="BS490" s="31">
        <v>6.0368814287532636E-2</v>
      </c>
      <c r="BT490" s="31">
        <v>0</v>
      </c>
    </row>
    <row r="491" spans="1:72" s="31" customFormat="1" ht="18" customHeight="1">
      <c r="A491" s="46" t="s">
        <v>337</v>
      </c>
      <c r="C491" s="31" t="s">
        <v>738</v>
      </c>
      <c r="D491" s="31">
        <v>6.9241000000000001</v>
      </c>
      <c r="E491" s="31">
        <v>39.702399999999997</v>
      </c>
      <c r="F491" s="31">
        <v>4210</v>
      </c>
      <c r="I491" s="31" t="s">
        <v>742</v>
      </c>
      <c r="L491" s="31" t="s">
        <v>364</v>
      </c>
      <c r="W491" s="51" t="s">
        <v>744</v>
      </c>
      <c r="X491" s="31" t="s">
        <v>1343</v>
      </c>
      <c r="AA491" s="31">
        <v>5.6301545688066614</v>
      </c>
      <c r="AB491" s="31">
        <v>31</v>
      </c>
      <c r="AC491" s="31" t="s">
        <v>94</v>
      </c>
      <c r="AD491" s="31">
        <v>30.062632764448036</v>
      </c>
      <c r="AE491" s="31" t="s">
        <v>1332</v>
      </c>
      <c r="AF491" s="31">
        <v>15.300717858078096</v>
      </c>
      <c r="AG491" s="31" t="s">
        <v>741</v>
      </c>
      <c r="AH491" s="31">
        <v>17.05162249528043</v>
      </c>
      <c r="AI491" s="31" t="s">
        <v>1359</v>
      </c>
      <c r="AX491" s="31">
        <v>0</v>
      </c>
      <c r="AY491" s="31">
        <v>0</v>
      </c>
      <c r="AZ491" s="31">
        <v>0</v>
      </c>
      <c r="BA491" s="31">
        <v>0.26778741810499584</v>
      </c>
      <c r="BB491" s="31">
        <v>0</v>
      </c>
      <c r="BC491" s="31">
        <v>0</v>
      </c>
      <c r="BD491" s="31">
        <v>0.2666305505281456</v>
      </c>
      <c r="BE491" s="31">
        <v>0</v>
      </c>
      <c r="BF491" s="31">
        <v>0</v>
      </c>
      <c r="BG491" s="31">
        <v>0</v>
      </c>
      <c r="BH491" s="31">
        <v>0</v>
      </c>
      <c r="BI491" s="31">
        <v>0.13271241877971288</v>
      </c>
      <c r="BJ491" s="31">
        <v>0.91008722003374753</v>
      </c>
      <c r="BK491" s="31">
        <v>0</v>
      </c>
      <c r="BL491" s="31">
        <v>1.1702967865639262</v>
      </c>
      <c r="BM491" s="31">
        <v>0.1625373709264708</v>
      </c>
      <c r="BN491" s="31">
        <v>2.3232147514635013</v>
      </c>
      <c r="BO491" s="31">
        <v>3.3786272691554917E-2</v>
      </c>
      <c r="BP491" s="31">
        <v>0.63088919781960251</v>
      </c>
      <c r="BQ491" s="31">
        <v>0</v>
      </c>
      <c r="BR491" s="31">
        <v>0</v>
      </c>
      <c r="BS491" s="31">
        <v>0</v>
      </c>
      <c r="BT491" s="31">
        <v>0</v>
      </c>
    </row>
    <row r="492" spans="1:72" s="31" customFormat="1" ht="18" customHeight="1">
      <c r="A492" s="46" t="s">
        <v>337</v>
      </c>
      <c r="C492" s="31" t="s">
        <v>738</v>
      </c>
      <c r="D492" s="31">
        <v>6.9241000000000001</v>
      </c>
      <c r="E492" s="31">
        <v>39.702399999999997</v>
      </c>
      <c r="F492" s="31">
        <v>3530</v>
      </c>
      <c r="I492" s="31" t="s">
        <v>742</v>
      </c>
      <c r="L492" s="31" t="s">
        <v>364</v>
      </c>
      <c r="W492" s="51" t="s">
        <v>746</v>
      </c>
      <c r="X492" s="31" t="s">
        <v>1343</v>
      </c>
      <c r="AA492" s="31">
        <v>38.890177516103527</v>
      </c>
      <c r="AB492" s="31">
        <v>31</v>
      </c>
      <c r="AC492" s="31" t="s">
        <v>522</v>
      </c>
      <c r="AD492" s="31">
        <v>30.796626858231928</v>
      </c>
      <c r="AE492" s="31" t="s">
        <v>1332</v>
      </c>
      <c r="AF492" s="31">
        <v>10.43810187733963</v>
      </c>
      <c r="AG492" s="31" t="s">
        <v>741</v>
      </c>
      <c r="AH492" s="31">
        <v>15.12399073901309</v>
      </c>
      <c r="AI492" s="31" t="s">
        <v>1359</v>
      </c>
      <c r="AX492" s="31">
        <v>0</v>
      </c>
      <c r="AY492" s="31">
        <v>1.2496257894162179</v>
      </c>
      <c r="AZ492" s="31">
        <v>0.66244055612970454</v>
      </c>
      <c r="BA492" s="31">
        <v>0.79381674656106338</v>
      </c>
      <c r="BB492" s="31">
        <v>0</v>
      </c>
      <c r="BC492" s="31">
        <v>0.71299415949041356</v>
      </c>
      <c r="BD492" s="31">
        <v>0.67705803595144065</v>
      </c>
      <c r="BE492" s="31">
        <v>0.53282921594664534</v>
      </c>
      <c r="BF492" s="31">
        <v>0.41491840223400694</v>
      </c>
      <c r="BG492" s="31">
        <v>0</v>
      </c>
      <c r="BH492" s="31">
        <v>0.82795297473650387</v>
      </c>
      <c r="BI492" s="31">
        <v>0.39728071732511605</v>
      </c>
      <c r="BJ492" s="31">
        <v>1.4497345676582296</v>
      </c>
      <c r="BK492" s="31">
        <v>0.42332589655563674</v>
      </c>
      <c r="BL492" s="31">
        <v>7.2124590177176664</v>
      </c>
      <c r="BM492" s="31">
        <v>1.4279645011245279</v>
      </c>
      <c r="BN492" s="31">
        <v>16.426509973214912</v>
      </c>
      <c r="BO492" s="31">
        <v>1.0094320276139495</v>
      </c>
      <c r="BP492" s="31">
        <v>6.8628810771178612</v>
      </c>
      <c r="BQ492" s="31">
        <v>0</v>
      </c>
      <c r="BR492" s="31">
        <v>1.2278311089070313</v>
      </c>
      <c r="BS492" s="31">
        <v>0</v>
      </c>
      <c r="BT492" s="31">
        <v>0</v>
      </c>
    </row>
    <row r="493" spans="1:72" s="31" customFormat="1" ht="18" customHeight="1">
      <c r="A493" s="46" t="s">
        <v>337</v>
      </c>
      <c r="C493" s="31" t="s">
        <v>738</v>
      </c>
      <c r="D493" s="31">
        <v>6.9241000000000001</v>
      </c>
      <c r="E493" s="31">
        <v>39.702399999999997</v>
      </c>
      <c r="F493" s="31">
        <v>3870</v>
      </c>
      <c r="I493" s="31" t="s">
        <v>742</v>
      </c>
      <c r="L493" s="31" t="s">
        <v>364</v>
      </c>
      <c r="W493" s="51" t="s">
        <v>746</v>
      </c>
      <c r="X493" s="31" t="s">
        <v>1343</v>
      </c>
      <c r="AA493" s="31">
        <v>20.105313783436245</v>
      </c>
      <c r="AB493" s="31">
        <v>31</v>
      </c>
      <c r="AC493" s="31" t="s">
        <v>521</v>
      </c>
      <c r="AD493" s="31">
        <v>31.25320972156079</v>
      </c>
      <c r="AE493" s="31" t="s">
        <v>1332</v>
      </c>
      <c r="AF493" s="31">
        <v>21.461212631185631</v>
      </c>
      <c r="AG493" s="31" t="s">
        <v>741</v>
      </c>
      <c r="AH493" s="31">
        <v>21.461212631185631</v>
      </c>
      <c r="AI493" s="31" t="s">
        <v>1359</v>
      </c>
      <c r="AX493" s="31">
        <v>0</v>
      </c>
      <c r="AY493" s="31">
        <v>0</v>
      </c>
      <c r="AZ493" s="31">
        <v>0</v>
      </c>
      <c r="BA493" s="31">
        <v>1.0814014450360727</v>
      </c>
      <c r="BB493" s="31">
        <v>0</v>
      </c>
      <c r="BC493" s="31">
        <v>3.7287613321218815</v>
      </c>
      <c r="BD493" s="31">
        <v>0.37531650500486335</v>
      </c>
      <c r="BE493" s="31">
        <v>0</v>
      </c>
      <c r="BF493" s="31">
        <v>0</v>
      </c>
      <c r="BG493" s="31">
        <v>0</v>
      </c>
      <c r="BH493" s="31">
        <v>0.45310614688454121</v>
      </c>
      <c r="BI493" s="31">
        <v>0.15863253213470255</v>
      </c>
      <c r="BJ493" s="31">
        <v>0.7391629708288191</v>
      </c>
      <c r="BK493" s="31">
        <v>0.29995813073001515</v>
      </c>
      <c r="BL493" s="31">
        <v>2.2667434800647088</v>
      </c>
      <c r="BM493" s="31">
        <v>0.41981236917095388</v>
      </c>
      <c r="BN493" s="31">
        <v>8.2307898172791063</v>
      </c>
      <c r="BO493" s="31">
        <v>0</v>
      </c>
      <c r="BP493" s="31">
        <v>5.9167833164303643</v>
      </c>
      <c r="BQ493" s="31">
        <v>0</v>
      </c>
      <c r="BR493" s="31">
        <v>1.2450085149081709</v>
      </c>
      <c r="BS493" s="31">
        <v>0</v>
      </c>
      <c r="BT493" s="31">
        <v>0</v>
      </c>
    </row>
    <row r="494" spans="1:72" s="31" customFormat="1" ht="18" customHeight="1">
      <c r="A494" s="46" t="s">
        <v>337</v>
      </c>
      <c r="C494" s="31" t="s">
        <v>738</v>
      </c>
      <c r="D494" s="31">
        <v>6.9241000000000001</v>
      </c>
      <c r="E494" s="31">
        <v>39.702399999999997</v>
      </c>
      <c r="F494" s="31">
        <v>3950</v>
      </c>
      <c r="I494" s="31" t="s">
        <v>742</v>
      </c>
      <c r="L494" s="31" t="s">
        <v>364</v>
      </c>
      <c r="W494" s="51" t="s">
        <v>746</v>
      </c>
      <c r="X494" s="31" t="s">
        <v>1343</v>
      </c>
      <c r="AA494" s="31">
        <v>186.52362037688758</v>
      </c>
      <c r="AB494" s="31">
        <v>31</v>
      </c>
      <c r="AC494" s="31" t="s">
        <v>521</v>
      </c>
      <c r="AD494" s="31">
        <v>30.326507836888332</v>
      </c>
      <c r="AE494" s="31" t="s">
        <v>1332</v>
      </c>
      <c r="AF494" s="31">
        <v>3.3695847128232268</v>
      </c>
      <c r="AG494" s="31" t="s">
        <v>741</v>
      </c>
      <c r="AH494" s="31">
        <v>4.4548669497432316</v>
      </c>
      <c r="AI494" s="31" t="s">
        <v>1359</v>
      </c>
      <c r="AX494" s="31">
        <v>0</v>
      </c>
      <c r="AY494" s="31">
        <v>0</v>
      </c>
      <c r="AZ494" s="31">
        <v>0</v>
      </c>
      <c r="BA494" s="31">
        <v>1.3973604277606857</v>
      </c>
      <c r="BB494" s="31">
        <v>8.080118105359583</v>
      </c>
      <c r="BC494" s="31">
        <v>1.4808618824346327</v>
      </c>
      <c r="BD494" s="31">
        <v>1.5250689645325923</v>
      </c>
      <c r="BE494" s="31">
        <v>2.466552941713525</v>
      </c>
      <c r="BF494" s="31">
        <v>3.3888791253978727</v>
      </c>
      <c r="BG494" s="31">
        <v>5.7118280581475434</v>
      </c>
      <c r="BH494" s="31">
        <v>9.40635268253018</v>
      </c>
      <c r="BI494" s="31">
        <v>8.9236011045111372</v>
      </c>
      <c r="BJ494" s="31">
        <v>13.34384597902126</v>
      </c>
      <c r="BK494" s="31">
        <v>9.5359254765064545</v>
      </c>
      <c r="BL494" s="31">
        <v>33.472533877632515</v>
      </c>
      <c r="BM494" s="31">
        <v>9.980633610976577</v>
      </c>
      <c r="BN494" s="31">
        <v>57.734622491363481</v>
      </c>
      <c r="BO494" s="31">
        <v>7.162779694978477</v>
      </c>
      <c r="BP494" s="31">
        <v>18.667034687098308</v>
      </c>
      <c r="BQ494" s="31">
        <v>2.0406037063707618</v>
      </c>
      <c r="BR494" s="31">
        <v>3.1633579761068393</v>
      </c>
      <c r="BS494" s="31">
        <v>0</v>
      </c>
      <c r="BT494" s="31">
        <v>0</v>
      </c>
    </row>
    <row r="495" spans="1:72" s="31" customFormat="1" ht="18" customHeight="1">
      <c r="A495" s="46" t="s">
        <v>337</v>
      </c>
      <c r="C495" s="31" t="s">
        <v>738</v>
      </c>
      <c r="D495" s="31">
        <v>6.9241000000000001</v>
      </c>
      <c r="E495" s="31">
        <v>39.702399999999997</v>
      </c>
      <c r="F495" s="31">
        <v>3960</v>
      </c>
      <c r="I495" s="31" t="s">
        <v>742</v>
      </c>
      <c r="L495" s="31" t="s">
        <v>364</v>
      </c>
      <c r="W495" s="51" t="s">
        <v>746</v>
      </c>
      <c r="X495" s="31" t="s">
        <v>1343</v>
      </c>
      <c r="AA495" s="31">
        <v>105.10287412825413</v>
      </c>
      <c r="AB495" s="31">
        <v>31</v>
      </c>
      <c r="AC495" s="31" t="s">
        <v>521</v>
      </c>
      <c r="AD495" s="31">
        <v>30.639050827405406</v>
      </c>
      <c r="AE495" s="31" t="s">
        <v>1332</v>
      </c>
      <c r="AF495" s="31">
        <v>6.6074500244377621</v>
      </c>
      <c r="AG495" s="31" t="s">
        <v>741</v>
      </c>
      <c r="AH495" s="31">
        <v>8.996338941674372</v>
      </c>
      <c r="AI495" s="31" t="s">
        <v>1359</v>
      </c>
      <c r="AX495" s="31">
        <v>0</v>
      </c>
      <c r="AY495" s="31">
        <v>0</v>
      </c>
      <c r="AZ495" s="31">
        <v>0</v>
      </c>
      <c r="BA495" s="31">
        <v>2.4842090661011933</v>
      </c>
      <c r="BB495" s="31">
        <v>4.611339000125084</v>
      </c>
      <c r="BC495" s="31">
        <v>2.7031431725502362</v>
      </c>
      <c r="BD495" s="31">
        <v>0.93036207804747484</v>
      </c>
      <c r="BE495" s="31">
        <v>1.4322953094140849</v>
      </c>
      <c r="BF495" s="31">
        <v>1.3719328645650823</v>
      </c>
      <c r="BG495" s="31">
        <v>1.9152476564535084</v>
      </c>
      <c r="BH495" s="31">
        <v>3.5686954777155697</v>
      </c>
      <c r="BI495" s="31">
        <v>2.7429322729266992</v>
      </c>
      <c r="BJ495" s="31">
        <v>6.454982439017094</v>
      </c>
      <c r="BK495" s="31">
        <v>2.7612895104908355</v>
      </c>
      <c r="BL495" s="31">
        <v>16.39716108661116</v>
      </c>
      <c r="BM495" s="31">
        <v>3.2501796160366268</v>
      </c>
      <c r="BN495" s="31">
        <v>43.694271615140217</v>
      </c>
      <c r="BO495" s="31">
        <v>2.6139870127317906</v>
      </c>
      <c r="BP495" s="31">
        <v>14.652741722125249</v>
      </c>
      <c r="BQ495" s="31">
        <v>0.93305015376635903</v>
      </c>
      <c r="BR495" s="31">
        <v>2.3837453132123518</v>
      </c>
      <c r="BS495" s="31">
        <v>0</v>
      </c>
      <c r="BT495" s="31">
        <v>0</v>
      </c>
    </row>
    <row r="496" spans="1:72" s="31" customFormat="1" ht="18" customHeight="1">
      <c r="A496" s="46" t="s">
        <v>337</v>
      </c>
      <c r="C496" s="31" t="s">
        <v>738</v>
      </c>
      <c r="D496" s="31">
        <v>6.9241000000000001</v>
      </c>
      <c r="E496" s="31">
        <v>39.702399999999997</v>
      </c>
      <c r="F496" s="31">
        <v>3970</v>
      </c>
      <c r="I496" s="31" t="s">
        <v>742</v>
      </c>
      <c r="L496" s="31" t="s">
        <v>364</v>
      </c>
      <c r="W496" s="51" t="s">
        <v>746</v>
      </c>
      <c r="X496" s="31" t="s">
        <v>1343</v>
      </c>
      <c r="AA496" s="31">
        <v>97.662926687963349</v>
      </c>
      <c r="AB496" s="31">
        <v>31</v>
      </c>
      <c r="AC496" s="31" t="s">
        <v>521</v>
      </c>
      <c r="AD496" s="31">
        <v>30.717183338373648</v>
      </c>
      <c r="AE496" s="31" t="s">
        <v>1332</v>
      </c>
      <c r="AF496" s="31">
        <v>16.484333508392439</v>
      </c>
      <c r="AG496" s="31" t="s">
        <v>741</v>
      </c>
      <c r="AH496" s="31">
        <v>24.640478523646852</v>
      </c>
      <c r="AI496" s="31" t="s">
        <v>1359</v>
      </c>
      <c r="AX496" s="31">
        <v>0</v>
      </c>
      <c r="AY496" s="31">
        <v>0</v>
      </c>
      <c r="AZ496" s="31">
        <v>0</v>
      </c>
      <c r="BA496" s="31">
        <v>1.1281855904947409</v>
      </c>
      <c r="BB496" s="31">
        <v>4.7789801009841062</v>
      </c>
      <c r="BC496" s="31">
        <v>0</v>
      </c>
      <c r="BD496" s="31">
        <v>0.51010099930180619</v>
      </c>
      <c r="BE496" s="31">
        <v>0</v>
      </c>
      <c r="BF496" s="31">
        <v>0.77372209127611802</v>
      </c>
      <c r="BG496" s="31">
        <v>0</v>
      </c>
      <c r="BH496" s="31">
        <v>2.0372796645018552</v>
      </c>
      <c r="BI496" s="31">
        <v>0.70544550237291426</v>
      </c>
      <c r="BJ496" s="31">
        <v>4.5731021360323121</v>
      </c>
      <c r="BK496" s="31">
        <v>1.2069822576558096</v>
      </c>
      <c r="BL496" s="31">
        <v>20.348573473718535</v>
      </c>
      <c r="BM496" s="31">
        <v>1.7752762504715318</v>
      </c>
      <c r="BN496" s="31">
        <v>45.141289698391887</v>
      </c>
      <c r="BO496" s="31">
        <v>1.8246081145872499</v>
      </c>
      <c r="BP496" s="31">
        <v>17.160634140266332</v>
      </c>
      <c r="BQ496" s="31">
        <v>0</v>
      </c>
      <c r="BR496" s="31">
        <v>1.6059123593870122</v>
      </c>
      <c r="BS496" s="31">
        <v>0</v>
      </c>
      <c r="BT496" s="31">
        <v>0</v>
      </c>
    </row>
    <row r="497" spans="1:72" s="31" customFormat="1" ht="18" customHeight="1">
      <c r="A497" s="46" t="s">
        <v>337</v>
      </c>
      <c r="C497" s="31" t="s">
        <v>738</v>
      </c>
      <c r="D497" s="31">
        <v>6.9241000000000001</v>
      </c>
      <c r="E497" s="31">
        <v>39.702399999999997</v>
      </c>
      <c r="F497" s="31">
        <v>3870</v>
      </c>
      <c r="I497" s="31" t="s">
        <v>742</v>
      </c>
      <c r="L497" s="31" t="s">
        <v>364</v>
      </c>
      <c r="W497" s="51" t="s">
        <v>787</v>
      </c>
      <c r="X497" s="31" t="s">
        <v>1343</v>
      </c>
      <c r="AA497" s="31">
        <v>10.636652894287433</v>
      </c>
      <c r="AB497" s="31">
        <v>31</v>
      </c>
      <c r="AC497" s="31" t="s">
        <v>521</v>
      </c>
      <c r="AD497" s="31">
        <v>31.175330590245387</v>
      </c>
      <c r="AE497" s="31" t="s">
        <v>1332</v>
      </c>
      <c r="AF497" s="31">
        <v>37.230871139340493</v>
      </c>
      <c r="AG497" s="31" t="s">
        <v>741</v>
      </c>
      <c r="AH497" s="31">
        <v>37.230871139340493</v>
      </c>
      <c r="AI497" s="31" t="s">
        <v>1359</v>
      </c>
      <c r="AX497" s="31">
        <v>0</v>
      </c>
      <c r="AY497" s="31">
        <v>0</v>
      </c>
      <c r="AZ497" s="31">
        <v>0</v>
      </c>
      <c r="BA497" s="31">
        <v>0.97919469572919415</v>
      </c>
      <c r="BB497" s="31">
        <v>0</v>
      </c>
      <c r="BC497" s="31">
        <v>0.55153770371476973</v>
      </c>
      <c r="BD497" s="31">
        <v>0.35149243257655138</v>
      </c>
      <c r="BE497" s="31">
        <v>0</v>
      </c>
      <c r="BF497" s="31">
        <v>0</v>
      </c>
      <c r="BG497" s="31">
        <v>0</v>
      </c>
      <c r="BH497" s="31">
        <v>0.36513092861327451</v>
      </c>
      <c r="BI497" s="31">
        <v>0</v>
      </c>
      <c r="BJ497" s="31">
        <v>0.55411046809192488</v>
      </c>
      <c r="BK497" s="31">
        <v>0.17794741955424517</v>
      </c>
      <c r="BL497" s="31">
        <v>1.1219406924141786</v>
      </c>
      <c r="BM497" s="31">
        <v>9.1080205378088683E-2</v>
      </c>
      <c r="BN497" s="31">
        <v>3.7117748527345471</v>
      </c>
      <c r="BO497" s="31">
        <v>0</v>
      </c>
      <c r="BP497" s="31">
        <v>2.9621661564238333</v>
      </c>
      <c r="BQ497" s="31">
        <v>0</v>
      </c>
      <c r="BR497" s="31">
        <v>1.3010097385007906</v>
      </c>
      <c r="BS497" s="31">
        <v>0</v>
      </c>
      <c r="BT497" s="31">
        <v>0</v>
      </c>
    </row>
    <row r="498" spans="1:72" s="31" customFormat="1" ht="18" customHeight="1">
      <c r="A498" s="46" t="s">
        <v>337</v>
      </c>
      <c r="C498" s="31" t="s">
        <v>738</v>
      </c>
      <c r="D498" s="31">
        <v>6.9241000000000001</v>
      </c>
      <c r="E498" s="31">
        <v>39.702399999999997</v>
      </c>
      <c r="F498" s="31">
        <v>3922</v>
      </c>
      <c r="I498" s="31" t="s">
        <v>742</v>
      </c>
      <c r="L498" s="31" t="s">
        <v>364</v>
      </c>
      <c r="W498" s="51" t="s">
        <v>787</v>
      </c>
      <c r="X498" s="31" t="s">
        <v>1343</v>
      </c>
      <c r="AA498" s="31">
        <v>26.474767965219137</v>
      </c>
      <c r="AB498" s="31">
        <v>19</v>
      </c>
      <c r="AC498" s="31" t="s">
        <v>94</v>
      </c>
      <c r="AD498" s="31">
        <v>29.689976889644129</v>
      </c>
      <c r="AE498" s="31" t="s">
        <v>1332</v>
      </c>
      <c r="AF498" s="31">
        <v>2.7004233487163609</v>
      </c>
      <c r="AG498" s="31" t="s">
        <v>741</v>
      </c>
      <c r="AH498" s="31">
        <v>2.9430074478893631</v>
      </c>
      <c r="AI498" s="31" t="s">
        <v>1359</v>
      </c>
      <c r="AX498" s="31">
        <v>0</v>
      </c>
      <c r="AY498" s="31">
        <v>0</v>
      </c>
      <c r="AZ498" s="31">
        <v>0</v>
      </c>
      <c r="BA498" s="31">
        <v>1.2484929718465807</v>
      </c>
      <c r="BB498" s="31">
        <v>6.0694579581414345</v>
      </c>
      <c r="BC498" s="31">
        <v>0</v>
      </c>
      <c r="BD498" s="31">
        <v>0.49376868294618087</v>
      </c>
      <c r="BE498" s="31">
        <v>0.56720124999683341</v>
      </c>
      <c r="BF498" s="31">
        <v>1.1029652733034476</v>
      </c>
      <c r="BG498" s="31">
        <v>1.1590335328456136</v>
      </c>
      <c r="BH498" s="31">
        <v>2.60274991326474</v>
      </c>
      <c r="BI498" s="31">
        <v>2.4003217636002812</v>
      </c>
      <c r="BJ498" s="31">
        <v>2.994083024154726</v>
      </c>
      <c r="BK498" s="31">
        <v>2.0494624929627214</v>
      </c>
      <c r="BL498" s="31">
        <v>4.9979824736515814</v>
      </c>
      <c r="BM498" s="31">
        <v>1.4218250498104594</v>
      </c>
      <c r="BN498" s="31">
        <v>5.3131187914026503</v>
      </c>
      <c r="BO498" s="31">
        <v>0</v>
      </c>
      <c r="BP498" s="31">
        <v>1.3722557172799006</v>
      </c>
      <c r="BQ498" s="31">
        <v>0</v>
      </c>
      <c r="BR498" s="31">
        <v>0</v>
      </c>
      <c r="BS498" s="31">
        <v>0</v>
      </c>
      <c r="BT498" s="31">
        <v>0</v>
      </c>
    </row>
    <row r="499" spans="1:72" s="31" customFormat="1" ht="18" customHeight="1">
      <c r="A499" s="46" t="s">
        <v>337</v>
      </c>
      <c r="C499" s="31" t="s">
        <v>738</v>
      </c>
      <c r="D499" s="31">
        <v>6.9241000000000001</v>
      </c>
      <c r="E499" s="31">
        <v>39.702399999999997</v>
      </c>
      <c r="F499" s="31">
        <v>3960</v>
      </c>
      <c r="I499" s="31" t="s">
        <v>742</v>
      </c>
      <c r="L499" s="31" t="s">
        <v>364</v>
      </c>
      <c r="W499" s="51" t="s">
        <v>787</v>
      </c>
      <c r="X499" s="31" t="s">
        <v>1343</v>
      </c>
      <c r="AA499" s="31">
        <v>58.167330751955276</v>
      </c>
      <c r="AB499" s="31">
        <v>21</v>
      </c>
      <c r="AC499" s="31" t="s">
        <v>94</v>
      </c>
      <c r="AD499" s="31">
        <v>30.930285409533049</v>
      </c>
      <c r="AE499" s="31" t="s">
        <v>1332</v>
      </c>
      <c r="AF499" s="31">
        <v>16.328451693553063</v>
      </c>
      <c r="AG499" s="31" t="s">
        <v>741</v>
      </c>
      <c r="AH499" s="31">
        <v>16.328451693553063</v>
      </c>
      <c r="AI499" s="31" t="s">
        <v>1359</v>
      </c>
      <c r="AX499" s="31">
        <v>0</v>
      </c>
      <c r="AY499" s="31">
        <v>0</v>
      </c>
      <c r="AZ499" s="31">
        <v>0</v>
      </c>
      <c r="BA499" s="31">
        <v>1.0700187798207943</v>
      </c>
      <c r="BB499" s="31">
        <v>8.8037420387714072</v>
      </c>
      <c r="BC499" s="31">
        <v>0.77741676370976842</v>
      </c>
      <c r="BD499" s="31">
        <v>35.870377202905061</v>
      </c>
      <c r="BE499" s="31">
        <v>0</v>
      </c>
      <c r="BF499" s="31">
        <v>0</v>
      </c>
      <c r="BG499" s="31">
        <v>0</v>
      </c>
      <c r="BH499" s="31">
        <v>0</v>
      </c>
      <c r="BI499" s="31">
        <v>0.20581455208218832</v>
      </c>
      <c r="BJ499" s="31">
        <v>1.3674002008952786</v>
      </c>
      <c r="BK499" s="31">
        <v>0.54501343599275021</v>
      </c>
      <c r="BL499" s="31">
        <v>3.0226627256649179</v>
      </c>
      <c r="BM499" s="31">
        <v>0.53589710100763921</v>
      </c>
      <c r="BN499" s="31">
        <v>11.595062142303856</v>
      </c>
      <c r="BO499" s="31">
        <v>0</v>
      </c>
      <c r="BP499" s="31">
        <v>5.0251033911035838</v>
      </c>
      <c r="BQ499" s="31">
        <v>0</v>
      </c>
      <c r="BR499" s="31">
        <v>0</v>
      </c>
      <c r="BS499" s="31">
        <v>0</v>
      </c>
      <c r="BT499" s="31">
        <v>0</v>
      </c>
    </row>
    <row r="500" spans="1:72" s="31" customFormat="1" ht="18" customHeight="1">
      <c r="A500" s="46" t="s">
        <v>337</v>
      </c>
      <c r="C500" s="31" t="s">
        <v>738</v>
      </c>
      <c r="D500" s="31">
        <v>6.9241000000000001</v>
      </c>
      <c r="E500" s="31">
        <v>39.702399999999997</v>
      </c>
      <c r="F500" s="31">
        <v>4070</v>
      </c>
      <c r="I500" s="31" t="s">
        <v>742</v>
      </c>
      <c r="L500" s="31" t="s">
        <v>364</v>
      </c>
      <c r="W500" s="51" t="s">
        <v>787</v>
      </c>
      <c r="X500" s="31" t="s">
        <v>1343</v>
      </c>
      <c r="AA500" s="31">
        <v>22.06877667087792</v>
      </c>
      <c r="AB500" s="31">
        <v>20</v>
      </c>
      <c r="AC500" s="31" t="s">
        <v>521</v>
      </c>
      <c r="AD500" s="31">
        <v>31.285661515316242</v>
      </c>
      <c r="AE500" s="31" t="s">
        <v>1332</v>
      </c>
      <c r="AF500" s="31">
        <v>2.9052810246525724</v>
      </c>
      <c r="AG500" s="31" t="s">
        <v>741</v>
      </c>
      <c r="AH500" s="31">
        <v>4.1216931925459726</v>
      </c>
      <c r="AI500" s="31" t="s">
        <v>1359</v>
      </c>
      <c r="AX500" s="31">
        <v>0</v>
      </c>
      <c r="AY500" s="31">
        <v>0</v>
      </c>
      <c r="AZ500" s="31">
        <v>0</v>
      </c>
      <c r="BA500" s="31">
        <v>7.8372966600062863</v>
      </c>
      <c r="BB500" s="31">
        <v>0.59953440452840234</v>
      </c>
      <c r="BC500" s="31">
        <v>11.092705011693816</v>
      </c>
      <c r="BD500" s="31">
        <v>0.41081019336632046</v>
      </c>
      <c r="BE500" s="31">
        <v>6.7036753738070454</v>
      </c>
      <c r="BF500" s="31">
        <v>0.23250391795998054</v>
      </c>
      <c r="BG500" s="31">
        <v>3.231662545249653</v>
      </c>
      <c r="BH500" s="31">
        <v>0.49867183386364816</v>
      </c>
      <c r="BI500" s="31">
        <v>1.4921944351427785</v>
      </c>
      <c r="BJ500" s="31">
        <v>0.44988692212537251</v>
      </c>
      <c r="BK500" s="31">
        <v>0.75122862995168305</v>
      </c>
      <c r="BL500" s="31">
        <v>1.0728952566217611</v>
      </c>
      <c r="BM500" s="31">
        <v>0</v>
      </c>
      <c r="BN500" s="31">
        <v>2.7996458968219358</v>
      </c>
      <c r="BO500" s="31">
        <v>0</v>
      </c>
      <c r="BP500" s="31">
        <v>3.0216258935662363</v>
      </c>
      <c r="BQ500" s="31">
        <v>0</v>
      </c>
      <c r="BR500" s="31">
        <v>1.4039757724015063</v>
      </c>
      <c r="BS500" s="31">
        <v>0</v>
      </c>
      <c r="BT500" s="31">
        <v>0</v>
      </c>
    </row>
    <row r="501" spans="1:72" s="31" customFormat="1" ht="18" customHeight="1">
      <c r="A501" s="46" t="s">
        <v>337</v>
      </c>
      <c r="C501" s="31" t="s">
        <v>738</v>
      </c>
      <c r="D501" s="31">
        <v>6.9241000000000001</v>
      </c>
      <c r="E501" s="31">
        <v>39.702399999999997</v>
      </c>
      <c r="F501" s="31">
        <v>4134</v>
      </c>
      <c r="I501" s="31" t="s">
        <v>742</v>
      </c>
      <c r="L501" s="31" t="s">
        <v>364</v>
      </c>
      <c r="W501" s="51" t="s">
        <v>787</v>
      </c>
      <c r="X501" s="31" t="s">
        <v>1343</v>
      </c>
      <c r="AA501" s="31">
        <v>32.80416254640712</v>
      </c>
      <c r="AB501" s="31">
        <v>31</v>
      </c>
      <c r="AC501" s="31" t="s">
        <v>93</v>
      </c>
      <c r="AD501" s="31">
        <v>30.092635758516661</v>
      </c>
      <c r="AE501" s="31" t="s">
        <v>1332</v>
      </c>
      <c r="AF501" s="31">
        <v>4.4106471744703288</v>
      </c>
      <c r="AG501" s="31" t="s">
        <v>741</v>
      </c>
      <c r="AH501" s="31">
        <v>5.4559307216241422</v>
      </c>
      <c r="AI501" s="31" t="s">
        <v>1359</v>
      </c>
      <c r="AX501" s="31">
        <v>0</v>
      </c>
      <c r="AY501" s="31">
        <v>0</v>
      </c>
      <c r="AZ501" s="31">
        <v>0.4925733956322858</v>
      </c>
      <c r="BA501" s="31">
        <v>0.33587589089750985</v>
      </c>
      <c r="BB501" s="31">
        <v>4.7185250300154609</v>
      </c>
      <c r="BC501" s="31">
        <v>0</v>
      </c>
      <c r="BD501" s="31">
        <v>0.77938592382043637</v>
      </c>
      <c r="BE501" s="31">
        <v>0.90514801250083421</v>
      </c>
      <c r="BF501" s="31">
        <v>2.8906471831629332</v>
      </c>
      <c r="BG501" s="31">
        <v>0.83400145077961862</v>
      </c>
      <c r="BH501" s="31">
        <v>2.9697686610813383</v>
      </c>
      <c r="BI501" s="31">
        <v>1.3915134000042682</v>
      </c>
      <c r="BJ501" s="31">
        <v>3.7449903337041643</v>
      </c>
      <c r="BK501" s="31">
        <v>1.8388664912098409</v>
      </c>
      <c r="BL501" s="31">
        <v>4.787043425926476</v>
      </c>
      <c r="BM501" s="31">
        <v>0.92002443406555068</v>
      </c>
      <c r="BN501" s="31">
        <v>7.7914834312941093</v>
      </c>
      <c r="BO501" s="31">
        <v>0.6002571854086296</v>
      </c>
      <c r="BP501" s="31">
        <v>3.351032613448925</v>
      </c>
      <c r="BQ501" s="31">
        <v>0</v>
      </c>
      <c r="BR501" s="31">
        <v>0</v>
      </c>
      <c r="BS501" s="31">
        <v>0</v>
      </c>
      <c r="BT501" s="31">
        <v>0</v>
      </c>
    </row>
    <row r="502" spans="1:72" s="31" customFormat="1" ht="18" customHeight="1">
      <c r="A502" s="46" t="s">
        <v>337</v>
      </c>
      <c r="C502" s="31" t="s">
        <v>738</v>
      </c>
      <c r="D502" s="31">
        <v>6.9241000000000001</v>
      </c>
      <c r="E502" s="31">
        <v>39.702399999999997</v>
      </c>
      <c r="F502" s="31">
        <v>3930</v>
      </c>
      <c r="I502" s="31" t="s">
        <v>742</v>
      </c>
      <c r="L502" s="31" t="s">
        <v>364</v>
      </c>
      <c r="W502" s="51" t="s">
        <v>788</v>
      </c>
      <c r="X502" s="31" t="s">
        <v>1343</v>
      </c>
      <c r="AA502" s="31">
        <v>95.114262424511821</v>
      </c>
      <c r="AB502" s="31">
        <v>31</v>
      </c>
      <c r="AC502" s="31" t="s">
        <v>521</v>
      </c>
      <c r="AD502" s="31">
        <v>29.787253625701339</v>
      </c>
      <c r="AE502" s="31" t="s">
        <v>1332</v>
      </c>
      <c r="AF502" s="31">
        <v>7.7053122208724458</v>
      </c>
      <c r="AG502" s="31" t="s">
        <v>741</v>
      </c>
      <c r="AH502" s="31">
        <v>8.4209668949828966</v>
      </c>
      <c r="AI502" s="31" t="s">
        <v>1359</v>
      </c>
      <c r="AX502" s="31">
        <v>0</v>
      </c>
      <c r="AY502" s="31">
        <v>0</v>
      </c>
      <c r="AZ502" s="31">
        <v>0</v>
      </c>
      <c r="BA502" s="31">
        <v>0.51125387223798802</v>
      </c>
      <c r="BB502" s="31">
        <v>2.7745360439644293</v>
      </c>
      <c r="BC502" s="31">
        <v>0.6417206710423291</v>
      </c>
      <c r="BD502" s="31">
        <v>0.93537099522243494</v>
      </c>
      <c r="BE502" s="31">
        <v>1.0597982532043777</v>
      </c>
      <c r="BF502" s="31">
        <v>4.5159797159941588</v>
      </c>
      <c r="BG502" s="31">
        <v>1.8849175835111827</v>
      </c>
      <c r="BH502" s="31">
        <v>8.8429675189107968</v>
      </c>
      <c r="BI502" s="31">
        <v>3.1418704235513695</v>
      </c>
      <c r="BJ502" s="31">
        <v>15.139084845768489</v>
      </c>
      <c r="BK502" s="31">
        <v>4.2883477700279506</v>
      </c>
      <c r="BL502" s="31">
        <v>18.863423615910207</v>
      </c>
      <c r="BM502" s="31">
        <v>1.7745902770630226</v>
      </c>
      <c r="BN502" s="31">
        <v>23.498729212874476</v>
      </c>
      <c r="BO502" s="31">
        <v>0</v>
      </c>
      <c r="BP502" s="31">
        <v>8.8860948800002113</v>
      </c>
      <c r="BQ502" s="31">
        <v>0</v>
      </c>
      <c r="BR502" s="31">
        <v>2.2830873324731482</v>
      </c>
      <c r="BS502" s="31">
        <v>0</v>
      </c>
      <c r="BT502" s="31">
        <v>0</v>
      </c>
    </row>
    <row r="503" spans="1:72" s="31" customFormat="1" ht="18" customHeight="1">
      <c r="A503" s="46" t="s">
        <v>337</v>
      </c>
      <c r="C503" s="31" t="s">
        <v>738</v>
      </c>
      <c r="D503" s="31">
        <v>6.9241000000000001</v>
      </c>
      <c r="E503" s="31">
        <v>39.702399999999997</v>
      </c>
      <c r="F503" s="31">
        <v>3947</v>
      </c>
      <c r="I503" s="31" t="s">
        <v>742</v>
      </c>
      <c r="L503" s="31" t="s">
        <v>364</v>
      </c>
      <c r="W503" s="51" t="s">
        <v>749</v>
      </c>
      <c r="X503" s="31" t="s">
        <v>1343</v>
      </c>
      <c r="AA503" s="31">
        <v>72.612342868879168</v>
      </c>
      <c r="AB503" s="31">
        <v>31</v>
      </c>
      <c r="AC503" s="31" t="s">
        <v>519</v>
      </c>
      <c r="AD503" s="31">
        <v>30.979295198843651</v>
      </c>
      <c r="AE503" s="31" t="s">
        <v>1332</v>
      </c>
      <c r="AF503" s="31">
        <v>26.689375187461401</v>
      </c>
      <c r="AG503" s="31" t="s">
        <v>741</v>
      </c>
      <c r="AH503" s="31">
        <v>40.698278525188783</v>
      </c>
      <c r="AI503" s="31" t="s">
        <v>1359</v>
      </c>
      <c r="AX503" s="31">
        <v>0</v>
      </c>
      <c r="AY503" s="31">
        <v>0</v>
      </c>
      <c r="AZ503" s="31">
        <v>0.46957453939463767</v>
      </c>
      <c r="BA503" s="31">
        <v>0.30435824902823205</v>
      </c>
      <c r="BB503" s="31">
        <v>2.5826452089047409</v>
      </c>
      <c r="BC503" s="31">
        <v>0.444280219610178</v>
      </c>
      <c r="BD503" s="31">
        <v>0.5330962941205829</v>
      </c>
      <c r="BE503" s="31">
        <v>0</v>
      </c>
      <c r="BF503" s="31">
        <v>0.31726040056015242</v>
      </c>
      <c r="BG503" s="31">
        <v>0.54190997978098565</v>
      </c>
      <c r="BH503" s="31">
        <v>0.85398057727313337</v>
      </c>
      <c r="BI503" s="31">
        <v>0.46803692361969973</v>
      </c>
      <c r="BJ503" s="31">
        <v>2.4294928818481782</v>
      </c>
      <c r="BK503" s="31">
        <v>0.52641711390508095</v>
      </c>
      <c r="BL503" s="31">
        <v>9.5436461366390848</v>
      </c>
      <c r="BM503" s="31">
        <v>0.69805032366797071</v>
      </c>
      <c r="BN503" s="31">
        <v>40.876556365059727</v>
      </c>
      <c r="BO503" s="31">
        <v>0.64555793630538727</v>
      </c>
      <c r="BP503" s="31">
        <v>13.713542596980572</v>
      </c>
      <c r="BQ503" s="31">
        <v>0</v>
      </c>
      <c r="BR503" s="31">
        <v>1.4647953391186119</v>
      </c>
      <c r="BS503" s="31">
        <v>0</v>
      </c>
      <c r="BT503" s="31">
        <v>0</v>
      </c>
    </row>
    <row r="504" spans="1:72" s="31" customFormat="1" ht="18" customHeight="1">
      <c r="A504" s="46" t="s">
        <v>337</v>
      </c>
      <c r="C504" s="31" t="s">
        <v>738</v>
      </c>
      <c r="D504" s="31">
        <v>6.9241000000000001</v>
      </c>
      <c r="E504" s="31">
        <v>39.702399999999997</v>
      </c>
      <c r="F504" s="31">
        <v>4100</v>
      </c>
      <c r="I504" s="31" t="s">
        <v>742</v>
      </c>
      <c r="L504" s="31" t="s">
        <v>364</v>
      </c>
      <c r="W504" s="51" t="s">
        <v>749</v>
      </c>
      <c r="X504" s="31" t="s">
        <v>1343</v>
      </c>
      <c r="AA504" s="31">
        <v>23.268262052145051</v>
      </c>
      <c r="AB504" s="31">
        <v>33</v>
      </c>
      <c r="AC504" s="31" t="s">
        <v>521</v>
      </c>
      <c r="AD504" s="31">
        <v>31.445331020119649</v>
      </c>
      <c r="AE504" s="31" t="s">
        <v>1332</v>
      </c>
      <c r="AF504" s="31">
        <v>24.305204006869783</v>
      </c>
      <c r="AG504" s="31" t="s">
        <v>741</v>
      </c>
      <c r="AH504" s="31">
        <v>39.855037179803382</v>
      </c>
      <c r="AI504" s="31" t="s">
        <v>1359</v>
      </c>
      <c r="AX504" s="31">
        <v>0</v>
      </c>
      <c r="AY504" s="31">
        <v>0</v>
      </c>
      <c r="AZ504" s="31">
        <v>0</v>
      </c>
      <c r="BA504" s="31">
        <v>1.0937088373007056</v>
      </c>
      <c r="BB504" s="31">
        <v>0</v>
      </c>
      <c r="BC504" s="31">
        <v>0</v>
      </c>
      <c r="BD504" s="31">
        <v>0</v>
      </c>
      <c r="BE504" s="31">
        <v>0</v>
      </c>
      <c r="BF504" s="31">
        <v>0</v>
      </c>
      <c r="BG504" s="31">
        <v>0</v>
      </c>
      <c r="BH504" s="31">
        <v>0.51912672300124896</v>
      </c>
      <c r="BI504" s="31">
        <v>7.4677727744972597E-2</v>
      </c>
      <c r="BJ504" s="31">
        <v>0.60925587336331943</v>
      </c>
      <c r="BK504" s="31">
        <v>0.19784989347816798</v>
      </c>
      <c r="BL504" s="31">
        <v>2.6111070109204717</v>
      </c>
      <c r="BM504" s="31">
        <v>0.28822350626573673</v>
      </c>
      <c r="BN504" s="31">
        <v>6.7896420489516345</v>
      </c>
      <c r="BO504" s="31">
        <v>0.35875388997030849</v>
      </c>
      <c r="BP504" s="31">
        <v>7.7939441645945839</v>
      </c>
      <c r="BQ504" s="31">
        <v>0</v>
      </c>
      <c r="BR504" s="31">
        <v>4.0256812138546074</v>
      </c>
      <c r="BS504" s="31">
        <v>0</v>
      </c>
      <c r="BT504" s="31">
        <v>0</v>
      </c>
    </row>
    <row r="505" spans="1:72" s="31" customFormat="1" ht="18" customHeight="1">
      <c r="A505" s="46" t="s">
        <v>337</v>
      </c>
      <c r="C505" s="31" t="s">
        <v>738</v>
      </c>
      <c r="D505" s="31">
        <v>6.9241000000000001</v>
      </c>
      <c r="E505" s="31">
        <v>39.702399999999997</v>
      </c>
      <c r="F505" s="31">
        <v>4100</v>
      </c>
      <c r="I505" s="31" t="s">
        <v>742</v>
      </c>
      <c r="L505" s="31" t="s">
        <v>364</v>
      </c>
      <c r="W505" s="51" t="s">
        <v>749</v>
      </c>
      <c r="X505" s="31" t="s">
        <v>1343</v>
      </c>
      <c r="AA505" s="31">
        <v>19.67653092706944</v>
      </c>
      <c r="AB505" s="31">
        <v>31</v>
      </c>
      <c r="AC505" s="31" t="s">
        <v>521</v>
      </c>
      <c r="AD505" s="31">
        <v>31.240571020368311</v>
      </c>
      <c r="AE505" s="31" t="s">
        <v>1332</v>
      </c>
      <c r="AF505" s="31">
        <v>25.697549966554575</v>
      </c>
      <c r="AG505" s="31" t="s">
        <v>741</v>
      </c>
      <c r="AH505" s="31">
        <v>34.970217655778342</v>
      </c>
      <c r="AI505" s="31" t="s">
        <v>1359</v>
      </c>
      <c r="AX505" s="31">
        <v>0</v>
      </c>
      <c r="AY505" s="31">
        <v>0</v>
      </c>
      <c r="AZ505" s="31">
        <v>0</v>
      </c>
      <c r="BA505" s="31">
        <v>0.88231945468735518</v>
      </c>
      <c r="BB505" s="31">
        <v>3.0056052909648332</v>
      </c>
      <c r="BC505" s="31">
        <v>0</v>
      </c>
      <c r="BD505" s="31">
        <v>0.34881007761585858</v>
      </c>
      <c r="BE505" s="31">
        <v>0</v>
      </c>
      <c r="BF505" s="31">
        <v>0</v>
      </c>
      <c r="BG505" s="31">
        <v>0</v>
      </c>
      <c r="BH505" s="31">
        <v>0.37843145356869268</v>
      </c>
      <c r="BI505" s="31">
        <v>0</v>
      </c>
      <c r="BJ505" s="31">
        <v>0.85434276033617218</v>
      </c>
      <c r="BK505" s="31">
        <v>0.16478177002572034</v>
      </c>
      <c r="BL505" s="31">
        <v>2.5233198778363555</v>
      </c>
      <c r="BM505" s="31">
        <v>0.36720719057180523</v>
      </c>
      <c r="BN505" s="31">
        <v>6.1098646777523467</v>
      </c>
      <c r="BO505" s="31">
        <v>0.19196214628930239</v>
      </c>
      <c r="BP505" s="31">
        <v>6.1079106054233838</v>
      </c>
      <c r="BQ505" s="31">
        <v>0</v>
      </c>
      <c r="BR505" s="31">
        <v>2.6299003676498045</v>
      </c>
      <c r="BS505" s="31">
        <v>0</v>
      </c>
      <c r="BT505" s="31">
        <v>0</v>
      </c>
    </row>
    <row r="506" spans="1:72" s="31" customFormat="1" ht="18" customHeight="1">
      <c r="A506" s="46" t="s">
        <v>337</v>
      </c>
      <c r="C506" s="31" t="s">
        <v>738</v>
      </c>
      <c r="D506" s="31">
        <v>6.9241000000000001</v>
      </c>
      <c r="E506" s="31">
        <v>39.702399999999997</v>
      </c>
      <c r="F506" s="31">
        <v>3955</v>
      </c>
      <c r="I506" s="31" t="s">
        <v>742</v>
      </c>
      <c r="L506" s="31" t="s">
        <v>364</v>
      </c>
      <c r="W506" s="51" t="s">
        <v>751</v>
      </c>
      <c r="X506" s="31" t="s">
        <v>1343</v>
      </c>
      <c r="AA506" s="31">
        <v>125.97526384103736</v>
      </c>
      <c r="AB506" s="31">
        <v>31</v>
      </c>
      <c r="AC506" s="31" t="s">
        <v>510</v>
      </c>
      <c r="AD506" s="31">
        <v>31.049294536703002</v>
      </c>
      <c r="AE506" s="31" t="s">
        <v>1332</v>
      </c>
      <c r="AF506" s="31">
        <v>31.179083648024935</v>
      </c>
      <c r="AG506" s="31" t="s">
        <v>741</v>
      </c>
      <c r="AH506" s="31">
        <v>43.684501727293046</v>
      </c>
      <c r="AI506" s="31" t="s">
        <v>1359</v>
      </c>
      <c r="AX506" s="31">
        <v>0</v>
      </c>
      <c r="AY506" s="31">
        <v>0</v>
      </c>
      <c r="AZ506" s="31">
        <v>0</v>
      </c>
      <c r="BA506" s="31">
        <v>0.33184290181672277</v>
      </c>
      <c r="BB506" s="31">
        <v>0</v>
      </c>
      <c r="BC506" s="31">
        <v>0</v>
      </c>
      <c r="BD506" s="31">
        <v>0.30473983169429197</v>
      </c>
      <c r="BE506" s="31">
        <v>0.27303070407222169</v>
      </c>
      <c r="BF506" s="31">
        <v>0.5262342904936953</v>
      </c>
      <c r="BG506" s="31">
        <v>0</v>
      </c>
      <c r="BH506" s="31">
        <v>1.424219307535036</v>
      </c>
      <c r="BI506" s="31">
        <v>0.64263528027865791</v>
      </c>
      <c r="BJ506" s="31">
        <v>4.4044499326135647</v>
      </c>
      <c r="BK506" s="31">
        <v>0.70392529980629948</v>
      </c>
      <c r="BL506" s="31">
        <v>19.227885781663574</v>
      </c>
      <c r="BM506" s="31">
        <v>1.3586849203352871</v>
      </c>
      <c r="BN506" s="31">
        <v>51.12327324080934</v>
      </c>
      <c r="BO506" s="31">
        <v>1.0850295143923201</v>
      </c>
      <c r="BP506" s="31">
        <v>30.63436050574829</v>
      </c>
      <c r="BQ506" s="31">
        <v>0</v>
      </c>
      <c r="BR506" s="31">
        <v>11.363112967490117</v>
      </c>
      <c r="BS506" s="31">
        <v>0</v>
      </c>
      <c r="BT506" s="31">
        <v>2.9036822641046673</v>
      </c>
    </row>
    <row r="507" spans="1:72" s="32" customFormat="1" ht="18" customHeight="1">
      <c r="A507" s="82" t="s">
        <v>337</v>
      </c>
      <c r="C507" s="32" t="s">
        <v>738</v>
      </c>
      <c r="D507" s="32">
        <v>6.9241000000000001</v>
      </c>
      <c r="E507" s="32">
        <v>39.702399999999997</v>
      </c>
      <c r="F507" s="32">
        <v>4400</v>
      </c>
      <c r="I507" s="32" t="s">
        <v>742</v>
      </c>
      <c r="L507" s="32" t="s">
        <v>364</v>
      </c>
      <c r="W507" s="78" t="s">
        <v>751</v>
      </c>
      <c r="X507" s="32" t="s">
        <v>1343</v>
      </c>
      <c r="AA507" s="32">
        <v>12.169106347061966</v>
      </c>
      <c r="AB507" s="32">
        <v>31</v>
      </c>
      <c r="AC507" s="32" t="s">
        <v>93</v>
      </c>
      <c r="AD507" s="32">
        <v>30.688783410517892</v>
      </c>
      <c r="AE507" s="32" t="s">
        <v>1332</v>
      </c>
      <c r="AF507" s="32">
        <v>14.332308846506331</v>
      </c>
      <c r="AG507" s="32" t="s">
        <v>741</v>
      </c>
      <c r="AH507" s="32">
        <v>14.332308846506331</v>
      </c>
      <c r="AI507" s="32" t="s">
        <v>1359</v>
      </c>
      <c r="AX507" s="32">
        <v>0</v>
      </c>
      <c r="AY507" s="32">
        <v>0</v>
      </c>
      <c r="AZ507" s="32">
        <v>0.24056583959896707</v>
      </c>
      <c r="BA507" s="32">
        <v>0.28684511729915074</v>
      </c>
      <c r="BB507" s="32">
        <v>0</v>
      </c>
      <c r="BC507" s="32">
        <v>0</v>
      </c>
      <c r="BD507" s="32">
        <v>0.22898083153289014</v>
      </c>
      <c r="BE507" s="32">
        <v>0</v>
      </c>
      <c r="BF507" s="32">
        <v>0</v>
      </c>
      <c r="BG507" s="32">
        <v>0</v>
      </c>
      <c r="BH507" s="32">
        <v>0.25914573380783201</v>
      </c>
      <c r="BI507" s="32">
        <v>0.18185642477912842</v>
      </c>
      <c r="BJ507" s="32">
        <v>0.85713000146862772</v>
      </c>
      <c r="BK507" s="32">
        <v>0.31409885877607341</v>
      </c>
      <c r="BL507" s="32">
        <v>2.1309779634433359</v>
      </c>
      <c r="BM507" s="32">
        <v>0.2828005864878016</v>
      </c>
      <c r="BN507" s="32">
        <v>5.7653544521671005</v>
      </c>
      <c r="BO507" s="32">
        <v>0</v>
      </c>
      <c r="BP507" s="32">
        <v>2.1487614945991771</v>
      </c>
      <c r="BQ507" s="32">
        <v>0</v>
      </c>
      <c r="BR507" s="32">
        <v>0</v>
      </c>
      <c r="BS507" s="32">
        <v>0</v>
      </c>
      <c r="BT507" s="32">
        <v>0</v>
      </c>
    </row>
    <row r="508" spans="1:72" s="31" customFormat="1" ht="18" customHeight="1">
      <c r="A508" s="46" t="s">
        <v>338</v>
      </c>
      <c r="B508" s="47"/>
      <c r="C508" s="31" t="s">
        <v>836</v>
      </c>
      <c r="F508" s="31">
        <v>900</v>
      </c>
      <c r="G508" s="53" t="s">
        <v>833</v>
      </c>
      <c r="H508" s="53" t="s">
        <v>834</v>
      </c>
      <c r="I508" s="53" t="s">
        <v>369</v>
      </c>
      <c r="M508" s="31" t="s">
        <v>411</v>
      </c>
      <c r="W508" s="50" t="s">
        <v>790</v>
      </c>
      <c r="X508" s="53" t="s">
        <v>1329</v>
      </c>
      <c r="AA508" s="48">
        <v>99.024701468000004</v>
      </c>
      <c r="AB508" s="31">
        <v>31</v>
      </c>
      <c r="AC508" s="31" t="s">
        <v>789</v>
      </c>
      <c r="AD508" s="48">
        <v>29.689759158993244</v>
      </c>
      <c r="AE508" s="31" t="s">
        <v>1332</v>
      </c>
      <c r="AH508" s="48">
        <v>18.98001338803941</v>
      </c>
      <c r="AI508" s="31" t="s">
        <v>1359</v>
      </c>
      <c r="BD508" s="48">
        <v>0.68900018299999999</v>
      </c>
      <c r="BE508" s="48">
        <v>1.964906933</v>
      </c>
      <c r="BF508" s="48">
        <v>3.3018782820000001</v>
      </c>
      <c r="BG508" s="48">
        <v>2.2540030780000002</v>
      </c>
      <c r="BH508" s="48">
        <v>5.6342952259999999</v>
      </c>
      <c r="BI508" s="48">
        <v>2.1774147799999999</v>
      </c>
      <c r="BJ508" s="48">
        <v>10.53079219</v>
      </c>
      <c r="BK508" s="48">
        <v>0.73028254599999998</v>
      </c>
      <c r="BL508" s="48">
        <v>32.686374409999999</v>
      </c>
      <c r="BM508" s="48">
        <v>0.622158196</v>
      </c>
      <c r="BN508" s="48">
        <v>36.304374459999998</v>
      </c>
      <c r="BO508" s="48">
        <v>0.70318848599999995</v>
      </c>
      <c r="BP508" s="48">
        <v>0.82169088400000001</v>
      </c>
      <c r="BQ508" s="48">
        <v>0.60434181399999998</v>
      </c>
    </row>
    <row r="509" spans="1:72" s="31" customFormat="1" ht="18" customHeight="1">
      <c r="A509" s="46" t="s">
        <v>338</v>
      </c>
      <c r="B509" s="47"/>
      <c r="C509" s="31" t="s">
        <v>836</v>
      </c>
      <c r="F509" s="31">
        <v>1000</v>
      </c>
      <c r="G509" s="53" t="s">
        <v>833</v>
      </c>
      <c r="H509" s="53" t="s">
        <v>834</v>
      </c>
      <c r="I509" s="53" t="s">
        <v>369</v>
      </c>
      <c r="M509" s="31" t="s">
        <v>411</v>
      </c>
      <c r="W509" s="50" t="s">
        <v>791</v>
      </c>
      <c r="X509" s="53" t="s">
        <v>1329</v>
      </c>
      <c r="AA509" s="48">
        <v>41.42687856900001</v>
      </c>
      <c r="AB509" s="31">
        <v>29</v>
      </c>
      <c r="AC509" s="31" t="s">
        <v>789</v>
      </c>
      <c r="AD509" s="48">
        <v>29.511674030671404</v>
      </c>
      <c r="AE509" s="31" t="s">
        <v>1332</v>
      </c>
      <c r="AH509" s="48">
        <v>7.0357074051310535</v>
      </c>
      <c r="AI509" s="31" t="s">
        <v>1359</v>
      </c>
      <c r="BD509" s="48">
        <v>0.83227114700000004</v>
      </c>
      <c r="BE509" s="48">
        <v>2.0203271900000002</v>
      </c>
      <c r="BF509" s="48">
        <v>3.1029518290000002</v>
      </c>
      <c r="BG509" s="48">
        <v>2.2344643610000001</v>
      </c>
      <c r="BH509" s="48">
        <v>3.3121626310000001</v>
      </c>
      <c r="BI509" s="48">
        <v>1.95111514</v>
      </c>
      <c r="BJ509" s="48">
        <v>5.1906633510000004</v>
      </c>
      <c r="BK509" s="48">
        <v>0.57927714500000005</v>
      </c>
      <c r="BL509" s="48">
        <v>10.221648910000001</v>
      </c>
      <c r="BM509" s="48">
        <v>0.48785076700000002</v>
      </c>
      <c r="BN509" s="48">
        <v>9.1505969</v>
      </c>
      <c r="BO509" s="48">
        <v>0.62494374699999999</v>
      </c>
      <c r="BP509" s="48">
        <v>1.069487179</v>
      </c>
      <c r="BQ509" s="48">
        <v>0.64911827200000005</v>
      </c>
    </row>
    <row r="510" spans="1:72" s="31" customFormat="1" ht="18" customHeight="1">
      <c r="A510" s="46" t="s">
        <v>338</v>
      </c>
      <c r="B510" s="47"/>
      <c r="C510" s="31" t="s">
        <v>836</v>
      </c>
      <c r="F510" s="31">
        <v>700</v>
      </c>
      <c r="G510" s="53" t="s">
        <v>833</v>
      </c>
      <c r="H510" s="53" t="s">
        <v>834</v>
      </c>
      <c r="I510" s="53" t="s">
        <v>835</v>
      </c>
      <c r="M510" s="31" t="s">
        <v>411</v>
      </c>
      <c r="W510" s="50" t="s">
        <v>792</v>
      </c>
      <c r="X510" s="53" t="s">
        <v>1329</v>
      </c>
      <c r="AA510" s="48">
        <v>91.645905577000008</v>
      </c>
      <c r="AB510" s="31">
        <v>33</v>
      </c>
      <c r="AC510" s="31" t="s">
        <v>789</v>
      </c>
      <c r="AD510" s="48">
        <v>30.827277413017708</v>
      </c>
      <c r="AE510" s="31" t="s">
        <v>1332</v>
      </c>
      <c r="AH510" s="48">
        <v>5.676703268301992</v>
      </c>
      <c r="AI510" s="31" t="s">
        <v>1359</v>
      </c>
      <c r="BD510" s="48">
        <v>0.92470225699999997</v>
      </c>
      <c r="BE510" s="48">
        <v>2.1901771750000001</v>
      </c>
      <c r="BF510" s="48">
        <v>4.1265035140000004</v>
      </c>
      <c r="BG510" s="48">
        <v>5.0417137859999999</v>
      </c>
      <c r="BH510" s="48">
        <v>6.4007521990000003</v>
      </c>
      <c r="BI510" s="48">
        <v>4.726746554</v>
      </c>
      <c r="BJ510" s="48">
        <v>8.4725645640000007</v>
      </c>
      <c r="BK510" s="48">
        <v>1.646385024</v>
      </c>
      <c r="BL510" s="48">
        <v>10.81603891</v>
      </c>
      <c r="BM510" s="48">
        <v>3.2218811349999998</v>
      </c>
      <c r="BN510" s="48">
        <v>16.325498459999999</v>
      </c>
      <c r="BO510" s="48">
        <v>1.1643750349999999</v>
      </c>
      <c r="BP510" s="48">
        <v>25.463749660000001</v>
      </c>
      <c r="BQ510" s="48">
        <v>1.124817304</v>
      </c>
    </row>
    <row r="511" spans="1:72" s="31" customFormat="1" ht="18" customHeight="1">
      <c r="A511" s="46" t="s">
        <v>338</v>
      </c>
      <c r="B511" s="47"/>
      <c r="C511" s="31" t="s">
        <v>836</v>
      </c>
      <c r="F511" s="31">
        <v>1200</v>
      </c>
      <c r="G511" s="53" t="s">
        <v>833</v>
      </c>
      <c r="H511" s="53" t="s">
        <v>834</v>
      </c>
      <c r="I511" s="53" t="s">
        <v>369</v>
      </c>
      <c r="M511" s="31" t="s">
        <v>411</v>
      </c>
      <c r="W511" s="50" t="s">
        <v>793</v>
      </c>
      <c r="X511" s="53" t="s">
        <v>1329</v>
      </c>
      <c r="AA511" s="48">
        <v>104.33683282500002</v>
      </c>
      <c r="AB511" s="31">
        <v>31</v>
      </c>
      <c r="AC511" s="31" t="s">
        <v>789</v>
      </c>
      <c r="AD511" s="48">
        <v>30.220226752168937</v>
      </c>
      <c r="AE511" s="31" t="s">
        <v>1332</v>
      </c>
      <c r="AH511" s="48">
        <v>22.490383108143124</v>
      </c>
      <c r="AI511" s="31" t="s">
        <v>1359</v>
      </c>
      <c r="BD511" s="48">
        <v>0.61422902999999995</v>
      </c>
      <c r="BE511" s="48">
        <v>1.703540608</v>
      </c>
      <c r="BF511" s="48">
        <v>2.6030025060000002</v>
      </c>
      <c r="BG511" s="48">
        <v>2.4605460290000001</v>
      </c>
      <c r="BH511" s="48">
        <v>7.5941018170000003</v>
      </c>
      <c r="BI511" s="48">
        <v>2.4080945260000002</v>
      </c>
      <c r="BJ511" s="48">
        <v>8.4437612269999995</v>
      </c>
      <c r="BK511" s="48">
        <v>0.48858018600000003</v>
      </c>
      <c r="BL511" s="48">
        <v>18.623291980000001</v>
      </c>
      <c r="BM511" s="48">
        <v>0.44807040199999998</v>
      </c>
      <c r="BN511" s="48">
        <v>55.456081320000003</v>
      </c>
      <c r="BO511" s="48">
        <v>0.43771241399999999</v>
      </c>
      <c r="BP511" s="48">
        <v>2.5457843680000001</v>
      </c>
      <c r="BQ511" s="48">
        <v>0.51003641200000005</v>
      </c>
    </row>
    <row r="512" spans="1:72" s="31" customFormat="1" ht="18" customHeight="1">
      <c r="A512" s="46" t="s">
        <v>338</v>
      </c>
      <c r="B512" s="47"/>
      <c r="C512" s="31" t="s">
        <v>836</v>
      </c>
      <c r="F512" s="31">
        <v>1000</v>
      </c>
      <c r="G512" s="53" t="s">
        <v>833</v>
      </c>
      <c r="H512" s="53" t="s">
        <v>834</v>
      </c>
      <c r="I512" s="53" t="s">
        <v>369</v>
      </c>
      <c r="M512" s="31" t="s">
        <v>411</v>
      </c>
      <c r="W512" s="50" t="s">
        <v>794</v>
      </c>
      <c r="X512" s="53" t="s">
        <v>1329</v>
      </c>
      <c r="AA512" s="48">
        <v>37.292780544999999</v>
      </c>
      <c r="AB512" s="31">
        <v>31</v>
      </c>
      <c r="AC512" s="31" t="s">
        <v>789</v>
      </c>
      <c r="AD512" s="48">
        <v>29.561153249822375</v>
      </c>
      <c r="AE512" s="31" t="s">
        <v>1332</v>
      </c>
      <c r="AH512" s="48">
        <v>4.8139438535438881</v>
      </c>
      <c r="AI512" s="31" t="s">
        <v>1359</v>
      </c>
      <c r="BD512" s="48">
        <v>0.66684722399999996</v>
      </c>
      <c r="BE512" s="48">
        <v>1.7177088579999999</v>
      </c>
      <c r="BF512" s="48">
        <v>2.6541067319999998</v>
      </c>
      <c r="BG512" s="48">
        <v>2.478831617</v>
      </c>
      <c r="BH512" s="48">
        <v>3.6788526909999999</v>
      </c>
      <c r="BI512" s="48">
        <v>2.5062096149999999</v>
      </c>
      <c r="BJ512" s="48">
        <v>4.7184247839999998</v>
      </c>
      <c r="BK512" s="48">
        <v>0.78182448400000004</v>
      </c>
      <c r="BL512" s="48">
        <v>6.646463228</v>
      </c>
      <c r="BM512" s="48">
        <v>0.58858761400000004</v>
      </c>
      <c r="BN512" s="48">
        <v>9.0400482550000003</v>
      </c>
      <c r="BO512" s="48">
        <v>0.51405287399999999</v>
      </c>
      <c r="BP512" s="48">
        <v>0.73152467399999999</v>
      </c>
      <c r="BQ512" s="48">
        <v>0.56929789500000005</v>
      </c>
    </row>
    <row r="513" spans="1:69" s="31" customFormat="1" ht="18" customHeight="1">
      <c r="A513" s="46" t="s">
        <v>338</v>
      </c>
      <c r="B513" s="47"/>
      <c r="C513" s="31" t="s">
        <v>836</v>
      </c>
      <c r="F513" s="31">
        <v>400</v>
      </c>
      <c r="G513" s="53" t="s">
        <v>833</v>
      </c>
      <c r="H513" s="53" t="s">
        <v>834</v>
      </c>
      <c r="I513" s="53" t="s">
        <v>835</v>
      </c>
      <c r="M513" s="31" t="s">
        <v>411</v>
      </c>
      <c r="W513" s="50" t="s">
        <v>795</v>
      </c>
      <c r="X513" s="53" t="s">
        <v>1329</v>
      </c>
      <c r="AA513" s="48">
        <v>185.75519851799999</v>
      </c>
      <c r="AB513" s="31">
        <v>31</v>
      </c>
      <c r="AC513" s="31" t="s">
        <v>789</v>
      </c>
      <c r="AD513" s="48">
        <v>30.552537949289231</v>
      </c>
      <c r="AE513" s="31" t="s">
        <v>1332</v>
      </c>
      <c r="AH513" s="48">
        <v>13.134549609333293</v>
      </c>
      <c r="AI513" s="31" t="s">
        <v>1359</v>
      </c>
      <c r="BD513" s="48">
        <v>0.89059295699999996</v>
      </c>
      <c r="BE513" s="48">
        <v>2.185871788</v>
      </c>
      <c r="BF513" s="48">
        <v>4.0912776040000001</v>
      </c>
      <c r="BG513" s="48">
        <v>4.8473975889999998</v>
      </c>
      <c r="BH513" s="48">
        <v>8.7612212760000006</v>
      </c>
      <c r="BI513" s="48">
        <v>5.3927687649999996</v>
      </c>
      <c r="BJ513" s="48">
        <v>25.039393870000001</v>
      </c>
      <c r="BK513" s="48">
        <v>1.3382390120000001</v>
      </c>
      <c r="BL513" s="48">
        <v>27.896294900000001</v>
      </c>
      <c r="BM513" s="48">
        <v>3.7430724419999999</v>
      </c>
      <c r="BN513" s="48">
        <v>53.466358550000002</v>
      </c>
      <c r="BO513" s="48">
        <v>1.1173292969999999</v>
      </c>
      <c r="BP513" s="48">
        <v>45.845896009999997</v>
      </c>
      <c r="BQ513" s="48">
        <v>1.1394844580000001</v>
      </c>
    </row>
    <row r="514" spans="1:69" s="31" customFormat="1" ht="18" customHeight="1">
      <c r="A514" s="46" t="s">
        <v>338</v>
      </c>
      <c r="B514" s="47"/>
      <c r="C514" s="31" t="s">
        <v>836</v>
      </c>
      <c r="F514" s="31">
        <v>1300</v>
      </c>
      <c r="G514" s="53" t="s">
        <v>833</v>
      </c>
      <c r="H514" s="53" t="s">
        <v>834</v>
      </c>
      <c r="I514" s="53" t="s">
        <v>369</v>
      </c>
      <c r="M514" s="31" t="s">
        <v>411</v>
      </c>
      <c r="W514" s="50" t="s">
        <v>796</v>
      </c>
      <c r="X514" s="53" t="s">
        <v>1329</v>
      </c>
      <c r="AA514" s="48">
        <v>163.603859575</v>
      </c>
      <c r="AB514" s="31">
        <v>31</v>
      </c>
      <c r="AC514" s="31" t="s">
        <v>789</v>
      </c>
      <c r="AD514" s="48">
        <v>30.345410800193818</v>
      </c>
      <c r="AE514" s="31" t="s">
        <v>1332</v>
      </c>
      <c r="AH514" s="48">
        <v>29.052940383626254</v>
      </c>
      <c r="AI514" s="31" t="s">
        <v>1359</v>
      </c>
      <c r="BD514" s="48">
        <v>0.67672564700000004</v>
      </c>
      <c r="BE514" s="48">
        <v>1.667165765</v>
      </c>
      <c r="BF514" s="48">
        <v>2.6996505069999999</v>
      </c>
      <c r="BG514" s="48">
        <v>2.6383999</v>
      </c>
      <c r="BH514" s="48">
        <v>5.8785970750000001</v>
      </c>
      <c r="BI514" s="48">
        <v>2.695222148</v>
      </c>
      <c r="BJ514" s="48">
        <v>16.091866199999998</v>
      </c>
      <c r="BK514" s="48">
        <v>0.87706130299999996</v>
      </c>
      <c r="BL514" s="48">
        <v>36.368519290000002</v>
      </c>
      <c r="BM514" s="48">
        <v>0.66294917099999995</v>
      </c>
      <c r="BN514" s="48">
        <v>69.176781250000005</v>
      </c>
      <c r="BO514" s="48">
        <v>0.71121717799999995</v>
      </c>
      <c r="BP514" s="48">
        <v>22.071744410000001</v>
      </c>
      <c r="BQ514" s="48">
        <v>1.387959731</v>
      </c>
    </row>
    <row r="515" spans="1:69" s="31" customFormat="1" ht="18" customHeight="1">
      <c r="A515" s="46" t="s">
        <v>338</v>
      </c>
      <c r="B515" s="47"/>
      <c r="C515" s="31" t="s">
        <v>836</v>
      </c>
      <c r="F515" s="31">
        <v>1100</v>
      </c>
      <c r="G515" s="53" t="s">
        <v>833</v>
      </c>
      <c r="H515" s="53" t="s">
        <v>834</v>
      </c>
      <c r="I515" s="53" t="s">
        <v>369</v>
      </c>
      <c r="M515" s="31" t="s">
        <v>411</v>
      </c>
      <c r="W515" s="50" t="s">
        <v>797</v>
      </c>
      <c r="X515" s="53" t="s">
        <v>1329</v>
      </c>
      <c r="AA515" s="48">
        <v>59.575370438</v>
      </c>
      <c r="AB515" s="31">
        <v>29</v>
      </c>
      <c r="AC515" s="31" t="s">
        <v>789</v>
      </c>
      <c r="AD515" s="48">
        <v>29.785603828656196</v>
      </c>
      <c r="AE515" s="31" t="s">
        <v>1332</v>
      </c>
      <c r="AH515" s="48">
        <v>18.358919727744439</v>
      </c>
      <c r="AI515" s="31" t="s">
        <v>1359</v>
      </c>
      <c r="BD515" s="48">
        <v>0.49272903200000001</v>
      </c>
      <c r="BE515" s="48">
        <v>1.3470008259999999</v>
      </c>
      <c r="BF515" s="48">
        <v>1.8073707109999999</v>
      </c>
      <c r="BG515" s="48">
        <v>1.695567185</v>
      </c>
      <c r="BH515" s="48">
        <v>2.230809678</v>
      </c>
      <c r="BI515" s="48">
        <v>1.4552353840000001</v>
      </c>
      <c r="BJ515" s="48">
        <v>2.2792581369999998</v>
      </c>
      <c r="BK515" s="48">
        <v>0.42061317999999998</v>
      </c>
      <c r="BL515" s="48">
        <v>26.122460759999999</v>
      </c>
      <c r="BM515" s="48">
        <v>0.39348090299999999</v>
      </c>
      <c r="BN515" s="48">
        <v>19.719793429999999</v>
      </c>
      <c r="BO515" s="48">
        <v>0.39773290100000003</v>
      </c>
      <c r="BP515" s="48">
        <v>0.84287159599999995</v>
      </c>
      <c r="BQ515" s="48">
        <v>0.37044671499999998</v>
      </c>
    </row>
    <row r="516" spans="1:69" s="31" customFormat="1" ht="18" customHeight="1">
      <c r="A516" s="46" t="s">
        <v>338</v>
      </c>
      <c r="B516" s="47"/>
      <c r="C516" s="31" t="s">
        <v>836</v>
      </c>
      <c r="F516" s="31">
        <v>1100</v>
      </c>
      <c r="G516" s="53" t="s">
        <v>833</v>
      </c>
      <c r="H516" s="53" t="s">
        <v>834</v>
      </c>
      <c r="I516" s="53" t="s">
        <v>369</v>
      </c>
      <c r="M516" s="31" t="s">
        <v>411</v>
      </c>
      <c r="W516" s="50" t="s">
        <v>798</v>
      </c>
      <c r="X516" s="53" t="s">
        <v>1329</v>
      </c>
      <c r="AA516" s="48">
        <v>94.940561537000008</v>
      </c>
      <c r="AB516" s="31">
        <v>31</v>
      </c>
      <c r="AC516" s="31" t="s">
        <v>789</v>
      </c>
      <c r="AD516" s="48">
        <v>29.892188240072709</v>
      </c>
      <c r="AE516" s="31" t="s">
        <v>1332</v>
      </c>
      <c r="AH516" s="48">
        <v>9.0892274725711442</v>
      </c>
      <c r="AI516" s="31" t="s">
        <v>1359</v>
      </c>
      <c r="BD516" s="48">
        <v>0.97096253099999996</v>
      </c>
      <c r="BE516" s="48">
        <v>2.3282358200000002</v>
      </c>
      <c r="BF516" s="48">
        <v>4.0557143020000002</v>
      </c>
      <c r="BG516" s="48">
        <v>3.4087221940000001</v>
      </c>
      <c r="BH516" s="48">
        <v>6.7543557459999999</v>
      </c>
      <c r="BI516" s="48">
        <v>3.5864754419999998</v>
      </c>
      <c r="BJ516" s="48">
        <v>9.1947830869999994</v>
      </c>
      <c r="BK516" s="48">
        <v>1.372332227</v>
      </c>
      <c r="BL516" s="48">
        <v>24.065120660000002</v>
      </c>
      <c r="BM516" s="48">
        <v>1.2926654710000001</v>
      </c>
      <c r="BN516" s="48">
        <v>30.070475120000001</v>
      </c>
      <c r="BO516" s="48">
        <v>1.2333321420000001</v>
      </c>
      <c r="BP516" s="48">
        <v>4.7007189289999998</v>
      </c>
      <c r="BQ516" s="48">
        <v>1.906667866</v>
      </c>
    </row>
    <row r="517" spans="1:69" s="31" customFormat="1" ht="18" customHeight="1">
      <c r="A517" s="46" t="s">
        <v>338</v>
      </c>
      <c r="B517" s="47"/>
      <c r="C517" s="31" t="s">
        <v>836</v>
      </c>
      <c r="F517" s="31">
        <v>1200</v>
      </c>
      <c r="G517" s="53" t="s">
        <v>833</v>
      </c>
      <c r="H517" s="53" t="s">
        <v>834</v>
      </c>
      <c r="I517" s="53" t="s">
        <v>369</v>
      </c>
      <c r="M517" s="31" t="s">
        <v>411</v>
      </c>
      <c r="W517" s="50" t="s">
        <v>799</v>
      </c>
      <c r="X517" s="53" t="s">
        <v>1329</v>
      </c>
      <c r="AA517" s="48">
        <v>53.258415307000007</v>
      </c>
      <c r="AB517" s="31">
        <v>31</v>
      </c>
      <c r="AC517" s="31" t="s">
        <v>789</v>
      </c>
      <c r="AD517" s="48">
        <v>29.987209529585158</v>
      </c>
      <c r="AE517" s="31" t="s">
        <v>1332</v>
      </c>
      <c r="AH517" s="48">
        <v>7.8068883427880396</v>
      </c>
      <c r="AI517" s="31" t="s">
        <v>1359</v>
      </c>
      <c r="BD517" s="48">
        <v>0.62345868000000004</v>
      </c>
      <c r="BE517" s="48">
        <v>1.678308927</v>
      </c>
      <c r="BF517" s="48">
        <v>2.7047931159999998</v>
      </c>
      <c r="BG517" s="48">
        <v>2.6111431330000001</v>
      </c>
      <c r="BH517" s="48">
        <v>4.7892643970000002</v>
      </c>
      <c r="BI517" s="48">
        <v>2.3015600030000001</v>
      </c>
      <c r="BJ517" s="48">
        <v>3.8931730490000001</v>
      </c>
      <c r="BK517" s="48">
        <v>1.002933582</v>
      </c>
      <c r="BL517" s="48">
        <v>11.49536337</v>
      </c>
      <c r="BM517" s="48">
        <v>0.67121644199999997</v>
      </c>
      <c r="BN517" s="48">
        <v>18.492985919999999</v>
      </c>
      <c r="BO517" s="48">
        <v>0.57964108800000003</v>
      </c>
      <c r="BP517" s="48">
        <v>1.681595178</v>
      </c>
      <c r="BQ517" s="48">
        <v>0.73297842199999996</v>
      </c>
    </row>
    <row r="518" spans="1:69" s="31" customFormat="1" ht="18" customHeight="1">
      <c r="A518" s="46" t="s">
        <v>338</v>
      </c>
      <c r="B518" s="47"/>
      <c r="C518" s="31" t="s">
        <v>836</v>
      </c>
      <c r="F518" s="31">
        <v>700</v>
      </c>
      <c r="G518" s="53" t="s">
        <v>833</v>
      </c>
      <c r="H518" s="53" t="s">
        <v>834</v>
      </c>
      <c r="I518" s="53" t="s">
        <v>835</v>
      </c>
      <c r="M518" s="31" t="s">
        <v>411</v>
      </c>
      <c r="W518" s="50" t="s">
        <v>800</v>
      </c>
      <c r="X518" s="53" t="s">
        <v>1329</v>
      </c>
      <c r="AA518" s="48">
        <v>338.00416732799999</v>
      </c>
      <c r="AB518" s="31">
        <v>25</v>
      </c>
      <c r="AC518" s="31" t="s">
        <v>789</v>
      </c>
      <c r="AD518" s="48">
        <v>28.926919871459013</v>
      </c>
      <c r="AE518" s="31" t="s">
        <v>1332</v>
      </c>
      <c r="AH518" s="48">
        <v>14.269923463160865</v>
      </c>
      <c r="AI518" s="31" t="s">
        <v>1359</v>
      </c>
      <c r="BD518" s="48">
        <v>0.64301765300000002</v>
      </c>
      <c r="BE518" s="48">
        <v>1.6850554200000001</v>
      </c>
      <c r="BF518" s="48">
        <v>6.76325792</v>
      </c>
      <c r="BG518" s="48">
        <v>5.0334433030000003</v>
      </c>
      <c r="BH518" s="48">
        <v>105.0938518</v>
      </c>
      <c r="BI518" s="48">
        <v>10.65679986</v>
      </c>
      <c r="BJ518" s="48">
        <v>72.322460410000005</v>
      </c>
      <c r="BK518" s="48">
        <v>1.2422536630000001</v>
      </c>
      <c r="BL518" s="48">
        <v>70.02937412</v>
      </c>
      <c r="BM518" s="48">
        <v>1.326411319</v>
      </c>
      <c r="BN518" s="48">
        <v>59.927326729999997</v>
      </c>
      <c r="BO518" s="48">
        <v>1.0611446170000001</v>
      </c>
      <c r="BP518" s="48">
        <v>1.5896622680000001</v>
      </c>
      <c r="BQ518" s="48">
        <v>0.63010824499999996</v>
      </c>
    </row>
    <row r="519" spans="1:69" s="31" customFormat="1" ht="18" customHeight="1">
      <c r="A519" s="46" t="s">
        <v>338</v>
      </c>
      <c r="B519" s="47"/>
      <c r="C519" s="31" t="s">
        <v>836</v>
      </c>
      <c r="F519" s="31">
        <v>900</v>
      </c>
      <c r="G519" s="53" t="s">
        <v>833</v>
      </c>
      <c r="H519" s="53" t="s">
        <v>834</v>
      </c>
      <c r="I519" s="53" t="s">
        <v>369</v>
      </c>
      <c r="M519" s="31" t="s">
        <v>411</v>
      </c>
      <c r="W519" s="50" t="s">
        <v>801</v>
      </c>
      <c r="X519" s="53" t="s">
        <v>1329</v>
      </c>
      <c r="AA519" s="48">
        <v>114.51908355799999</v>
      </c>
      <c r="AB519" s="31">
        <v>29</v>
      </c>
      <c r="AC519" s="31" t="s">
        <v>789</v>
      </c>
      <c r="AD519" s="48">
        <v>28.978309360164797</v>
      </c>
      <c r="AE519" s="31" t="s">
        <v>1332</v>
      </c>
      <c r="AH519" s="48">
        <v>15.806079150457295</v>
      </c>
      <c r="AI519" s="31" t="s">
        <v>1359</v>
      </c>
      <c r="BD519" s="48">
        <v>0.59297343800000002</v>
      </c>
      <c r="BE519" s="48">
        <v>1.7354706639999999</v>
      </c>
      <c r="BF519" s="48">
        <v>3.0038210670000001</v>
      </c>
      <c r="BG519" s="48">
        <v>2.7476960209999999</v>
      </c>
      <c r="BH519" s="48">
        <v>7.2067277890000003</v>
      </c>
      <c r="BI519" s="48">
        <v>3.2219097130000001</v>
      </c>
      <c r="BJ519" s="48">
        <v>27.856562189999998</v>
      </c>
      <c r="BK519" s="48">
        <v>1.2491825270000001</v>
      </c>
      <c r="BL519" s="48">
        <v>39.677592730000001</v>
      </c>
      <c r="BM519" s="48">
        <v>0.71725592299999996</v>
      </c>
      <c r="BN519" s="48">
        <v>24.069709530000001</v>
      </c>
      <c r="BO519" s="48">
        <v>0.67083115000000004</v>
      </c>
      <c r="BP519" s="48">
        <v>1.006787528</v>
      </c>
      <c r="BQ519" s="48">
        <v>0.76256328799999995</v>
      </c>
    </row>
    <row r="520" spans="1:69" s="31" customFormat="1" ht="18" customHeight="1">
      <c r="A520" s="46" t="s">
        <v>338</v>
      </c>
      <c r="B520" s="47"/>
      <c r="C520" s="31" t="s">
        <v>836</v>
      </c>
      <c r="F520" s="31">
        <v>400</v>
      </c>
      <c r="G520" s="53" t="s">
        <v>833</v>
      </c>
      <c r="H520" s="53" t="s">
        <v>834</v>
      </c>
      <c r="I520" s="53" t="s">
        <v>835</v>
      </c>
      <c r="M520" s="31" t="s">
        <v>411</v>
      </c>
      <c r="W520" s="50" t="s">
        <v>802</v>
      </c>
      <c r="X520" s="53" t="s">
        <v>1329</v>
      </c>
      <c r="AA520" s="48">
        <v>160.16266089999999</v>
      </c>
      <c r="AB520" s="31">
        <v>31</v>
      </c>
      <c r="AC520" s="31" t="s">
        <v>789</v>
      </c>
      <c r="AD520" s="48">
        <v>29.68061522199692</v>
      </c>
      <c r="AE520" s="31" t="s">
        <v>1332</v>
      </c>
      <c r="AH520" s="48">
        <v>21.601412257773795</v>
      </c>
      <c r="AI520" s="31" t="s">
        <v>1359</v>
      </c>
      <c r="BD520" s="48">
        <v>0.901116256</v>
      </c>
      <c r="BE520" s="48">
        <v>1.685545965</v>
      </c>
      <c r="BF520" s="48">
        <v>2.869489899</v>
      </c>
      <c r="BG520" s="48">
        <v>2.553317769</v>
      </c>
      <c r="BH520" s="48">
        <v>6.0366388339999997</v>
      </c>
      <c r="BI520" s="48">
        <v>2.7938598830000001</v>
      </c>
      <c r="BJ520" s="48">
        <v>20.981753059999999</v>
      </c>
      <c r="BK520" s="48">
        <v>0.85476776600000004</v>
      </c>
      <c r="BL520" s="48">
        <v>51.099662250000002</v>
      </c>
      <c r="BM520" s="48">
        <v>2.0435965610000002</v>
      </c>
      <c r="BN520" s="48">
        <v>65.962235739999997</v>
      </c>
      <c r="BO520" s="48">
        <v>0.74092940299999999</v>
      </c>
      <c r="BP520" s="48">
        <v>0.92155226199999996</v>
      </c>
      <c r="BQ520" s="48">
        <v>0.71819525200000001</v>
      </c>
    </row>
    <row r="521" spans="1:69" s="31" customFormat="1" ht="18" customHeight="1">
      <c r="A521" s="46" t="s">
        <v>338</v>
      </c>
      <c r="B521" s="47"/>
      <c r="C521" s="31" t="s">
        <v>836</v>
      </c>
      <c r="F521" s="31">
        <v>1000</v>
      </c>
      <c r="G521" s="53" t="s">
        <v>833</v>
      </c>
      <c r="H521" s="53" t="s">
        <v>834</v>
      </c>
      <c r="I521" s="53" t="s">
        <v>369</v>
      </c>
      <c r="M521" s="31" t="s">
        <v>411</v>
      </c>
      <c r="W521" s="50" t="s">
        <v>803</v>
      </c>
      <c r="X521" s="53" t="s">
        <v>1329</v>
      </c>
      <c r="AA521" s="48">
        <v>136.01391894</v>
      </c>
      <c r="AB521" s="31">
        <v>31</v>
      </c>
      <c r="AC521" s="31" t="s">
        <v>789</v>
      </c>
      <c r="AD521" s="48">
        <v>30.513816532217323</v>
      </c>
      <c r="AE521" s="31" t="s">
        <v>1332</v>
      </c>
      <c r="AH521" s="48">
        <v>18.418787981823144</v>
      </c>
      <c r="AI521" s="31" t="s">
        <v>1359</v>
      </c>
      <c r="BD521" s="48">
        <v>0.69356210500000004</v>
      </c>
      <c r="BE521" s="48">
        <v>2.1128384900000001</v>
      </c>
      <c r="BF521" s="48">
        <v>3.9010694199999998</v>
      </c>
      <c r="BG521" s="48">
        <v>3.3057856249999999</v>
      </c>
      <c r="BH521" s="48">
        <v>5.6853616169999999</v>
      </c>
      <c r="BI521" s="48">
        <v>2.907412764</v>
      </c>
      <c r="BJ521" s="48">
        <v>5.55345522</v>
      </c>
      <c r="BK521" s="48">
        <v>1.149868541</v>
      </c>
      <c r="BL521" s="48">
        <v>26.58301341</v>
      </c>
      <c r="BM521" s="48">
        <v>1.1280552189999999</v>
      </c>
      <c r="BN521" s="48">
        <v>68.558227740000007</v>
      </c>
      <c r="BO521" s="48">
        <v>0.90505848899999997</v>
      </c>
      <c r="BP521" s="48">
        <v>11.4829981</v>
      </c>
      <c r="BQ521" s="48">
        <v>2.0472122000000001</v>
      </c>
    </row>
    <row r="522" spans="1:69" s="31" customFormat="1" ht="18" customHeight="1">
      <c r="A522" s="46" t="s">
        <v>338</v>
      </c>
      <c r="B522" s="47"/>
      <c r="C522" s="31" t="s">
        <v>836</v>
      </c>
      <c r="F522" s="31">
        <v>800</v>
      </c>
      <c r="G522" s="53" t="s">
        <v>833</v>
      </c>
      <c r="H522" s="53" t="s">
        <v>834</v>
      </c>
      <c r="I522" s="53" t="s">
        <v>369</v>
      </c>
      <c r="M522" s="31" t="s">
        <v>411</v>
      </c>
      <c r="W522" s="50" t="s">
        <v>804</v>
      </c>
      <c r="X522" s="53" t="s">
        <v>1329</v>
      </c>
      <c r="AA522" s="48">
        <v>120.18115119900001</v>
      </c>
      <c r="AB522" s="31">
        <v>31</v>
      </c>
      <c r="AC522" s="31" t="s">
        <v>789</v>
      </c>
      <c r="AD522" s="48">
        <v>29.955029486179331</v>
      </c>
      <c r="AE522" s="31" t="s">
        <v>1332</v>
      </c>
      <c r="AH522" s="48">
        <v>21.798834729051205</v>
      </c>
      <c r="AI522" s="31" t="s">
        <v>1359</v>
      </c>
      <c r="BD522" s="48">
        <v>0.81824983200000001</v>
      </c>
      <c r="BE522" s="48">
        <v>2.3209238600000002</v>
      </c>
      <c r="BF522" s="48">
        <v>3.9398798080000001</v>
      </c>
      <c r="BG522" s="48">
        <v>2.710652364</v>
      </c>
      <c r="BH522" s="48">
        <v>6.0448646290000001</v>
      </c>
      <c r="BI522" s="48">
        <v>2.5503606460000001</v>
      </c>
      <c r="BJ522" s="48">
        <v>7.9020891860000004</v>
      </c>
      <c r="BK522" s="48">
        <v>0.60009612999999995</v>
      </c>
      <c r="BL522" s="48">
        <v>37.397633140000003</v>
      </c>
      <c r="BM522" s="48">
        <v>0.57618521199999995</v>
      </c>
      <c r="BN522" s="48">
        <v>53.05416546</v>
      </c>
      <c r="BO522" s="48">
        <v>0.83154939699999997</v>
      </c>
      <c r="BP522" s="48">
        <v>1.0093728790000001</v>
      </c>
      <c r="BQ522" s="48">
        <v>0.42512865599999999</v>
      </c>
    </row>
    <row r="523" spans="1:69" s="31" customFormat="1" ht="18" customHeight="1">
      <c r="A523" s="46" t="s">
        <v>338</v>
      </c>
      <c r="B523" s="47"/>
      <c r="C523" s="31" t="s">
        <v>836</v>
      </c>
      <c r="F523" s="31">
        <v>1100</v>
      </c>
      <c r="G523" s="53" t="s">
        <v>833</v>
      </c>
      <c r="H523" s="53" t="s">
        <v>834</v>
      </c>
      <c r="I523" s="53" t="s">
        <v>369</v>
      </c>
      <c r="M523" s="31" t="s">
        <v>411</v>
      </c>
      <c r="W523" s="50" t="s">
        <v>805</v>
      </c>
      <c r="X523" s="53" t="s">
        <v>1329</v>
      </c>
      <c r="AA523" s="48">
        <v>55.847634850000013</v>
      </c>
      <c r="AB523" s="31">
        <v>31</v>
      </c>
      <c r="AC523" s="31" t="s">
        <v>789</v>
      </c>
      <c r="AD523" s="48">
        <v>29.993318929531853</v>
      </c>
      <c r="AE523" s="31" t="s">
        <v>1332</v>
      </c>
      <c r="AH523" s="48">
        <v>7.0523761070429751</v>
      </c>
      <c r="AI523" s="31" t="s">
        <v>1359</v>
      </c>
      <c r="BD523" s="48">
        <v>0.64678046099999997</v>
      </c>
      <c r="BE523" s="48">
        <v>1.3006227079999999</v>
      </c>
      <c r="BF523" s="48">
        <v>2.1966150390000001</v>
      </c>
      <c r="BG523" s="48">
        <v>2.0245990649999999</v>
      </c>
      <c r="BH523" s="48">
        <v>4.799389648</v>
      </c>
      <c r="BI523" s="48">
        <v>2.4555572360000002</v>
      </c>
      <c r="BJ523" s="48">
        <v>5.3577231530000002</v>
      </c>
      <c r="BK523" s="48">
        <v>1.2455919879999999</v>
      </c>
      <c r="BL523" s="48">
        <v>10.12080463</v>
      </c>
      <c r="BM523" s="48">
        <v>0.93081299500000003</v>
      </c>
      <c r="BN523" s="48">
        <v>21.44960785</v>
      </c>
      <c r="BO523" s="48">
        <v>0.85253602299999998</v>
      </c>
      <c r="BP523" s="48">
        <v>1.750608728</v>
      </c>
      <c r="BQ523" s="48">
        <v>0.71638532600000004</v>
      </c>
    </row>
    <row r="524" spans="1:69" s="31" customFormat="1" ht="18" customHeight="1">
      <c r="A524" s="46" t="s">
        <v>338</v>
      </c>
      <c r="B524" s="47"/>
      <c r="C524" s="31" t="s">
        <v>836</v>
      </c>
      <c r="F524" s="31">
        <v>400</v>
      </c>
      <c r="G524" s="53" t="s">
        <v>833</v>
      </c>
      <c r="H524" s="53" t="s">
        <v>834</v>
      </c>
      <c r="I524" s="53" t="s">
        <v>835</v>
      </c>
      <c r="M524" s="31" t="s">
        <v>411</v>
      </c>
      <c r="W524" s="50" t="s">
        <v>806</v>
      </c>
      <c r="X524" s="53" t="s">
        <v>1329</v>
      </c>
      <c r="AA524" s="48">
        <v>389.91087167400002</v>
      </c>
      <c r="AB524" s="31">
        <v>25</v>
      </c>
      <c r="AC524" s="31" t="s">
        <v>789</v>
      </c>
      <c r="AD524" s="48">
        <v>29.491359085560006</v>
      </c>
      <c r="AE524" s="31" t="s">
        <v>1332</v>
      </c>
      <c r="AH524" s="48">
        <v>8.2349199751453668</v>
      </c>
      <c r="AI524" s="31" t="s">
        <v>1359</v>
      </c>
      <c r="BD524" s="48">
        <v>0.71204294499999998</v>
      </c>
      <c r="BE524" s="48">
        <v>2.2172524</v>
      </c>
      <c r="BF524" s="48">
        <v>23.3288324</v>
      </c>
      <c r="BG524" s="48">
        <v>7.0270354250000002</v>
      </c>
      <c r="BH524" s="48">
        <v>102.66631409999999</v>
      </c>
      <c r="BI524" s="48">
        <v>8.7950564890000003</v>
      </c>
      <c r="BJ524" s="48">
        <v>64.359918800000003</v>
      </c>
      <c r="BK524" s="48">
        <v>1.066748995</v>
      </c>
      <c r="BL524" s="48">
        <v>67.703043339999994</v>
      </c>
      <c r="BM524" s="48">
        <v>14.16103876</v>
      </c>
      <c r="BN524" s="48">
        <v>74.572203139999999</v>
      </c>
      <c r="BO524" s="48">
        <v>3.388413296</v>
      </c>
      <c r="BP524" s="48">
        <v>19.094346980000001</v>
      </c>
      <c r="BQ524" s="48">
        <v>0.81862460400000003</v>
      </c>
    </row>
    <row r="525" spans="1:69" s="31" customFormat="1" ht="18" customHeight="1">
      <c r="A525" s="46" t="s">
        <v>338</v>
      </c>
      <c r="B525" s="47"/>
      <c r="C525" s="31" t="s">
        <v>836</v>
      </c>
      <c r="F525" s="31">
        <v>400</v>
      </c>
      <c r="G525" s="53" t="s">
        <v>833</v>
      </c>
      <c r="H525" s="53" t="s">
        <v>834</v>
      </c>
      <c r="I525" s="53" t="s">
        <v>835</v>
      </c>
      <c r="M525" s="31" t="s">
        <v>411</v>
      </c>
      <c r="W525" s="50" t="s">
        <v>807</v>
      </c>
      <c r="X525" s="53" t="s">
        <v>1329</v>
      </c>
      <c r="AA525" s="48">
        <v>230.19906119800004</v>
      </c>
      <c r="AB525" s="31">
        <v>27</v>
      </c>
      <c r="AC525" s="31" t="s">
        <v>789</v>
      </c>
      <c r="AD525" s="48">
        <v>28.655650123435805</v>
      </c>
      <c r="AE525" s="31" t="s">
        <v>1332</v>
      </c>
      <c r="AH525" s="48">
        <v>15.92129779916854</v>
      </c>
      <c r="AI525" s="31" t="s">
        <v>1359</v>
      </c>
      <c r="BD525" s="48">
        <v>0.73875643700000004</v>
      </c>
      <c r="BE525" s="48">
        <v>1.828773931</v>
      </c>
      <c r="BF525" s="48">
        <v>5.110976569</v>
      </c>
      <c r="BG525" s="48">
        <v>4.205356374</v>
      </c>
      <c r="BH525" s="48">
        <v>42.000825290000002</v>
      </c>
      <c r="BI525" s="48">
        <v>8.0846251519999992</v>
      </c>
      <c r="BJ525" s="48">
        <v>75.26955298</v>
      </c>
      <c r="BK525" s="48">
        <v>0.79086531400000004</v>
      </c>
      <c r="BL525" s="48">
        <v>47.157868989999997</v>
      </c>
      <c r="BM525" s="48">
        <v>0.83050126099999999</v>
      </c>
      <c r="BN525" s="48">
        <v>40.422355250000003</v>
      </c>
      <c r="BO525" s="48">
        <v>0.67788113000000005</v>
      </c>
      <c r="BP525" s="48">
        <v>2.4749548450000001</v>
      </c>
      <c r="BQ525" s="48">
        <v>0.60576767499999995</v>
      </c>
    </row>
    <row r="526" spans="1:69" s="31" customFormat="1" ht="18" customHeight="1">
      <c r="A526" s="46" t="s">
        <v>338</v>
      </c>
      <c r="B526" s="47"/>
      <c r="C526" s="31" t="s">
        <v>836</v>
      </c>
      <c r="F526" s="31">
        <v>700</v>
      </c>
      <c r="G526" s="53" t="s">
        <v>833</v>
      </c>
      <c r="H526" s="53" t="s">
        <v>834</v>
      </c>
      <c r="I526" s="53"/>
      <c r="J526" s="53">
        <v>0</v>
      </c>
      <c r="K526" s="53">
        <v>0.1</v>
      </c>
      <c r="N526" s="31" t="s">
        <v>832</v>
      </c>
      <c r="W526" s="50" t="s">
        <v>808</v>
      </c>
      <c r="X526" s="53" t="s">
        <v>1329</v>
      </c>
      <c r="AA526" s="48">
        <v>10.591003800999999</v>
      </c>
      <c r="AB526" s="31">
        <v>27</v>
      </c>
      <c r="AC526" s="31" t="s">
        <v>789</v>
      </c>
      <c r="AD526" s="48">
        <v>28.83198092115104</v>
      </c>
      <c r="AE526" s="31" t="s">
        <v>1332</v>
      </c>
      <c r="AH526" s="48">
        <v>5.4384174918878871</v>
      </c>
      <c r="AI526" s="31" t="s">
        <v>1359</v>
      </c>
      <c r="BD526" s="48">
        <v>0.17892217299999999</v>
      </c>
      <c r="BE526" s="48">
        <v>0.54320154300000001</v>
      </c>
      <c r="BF526" s="48">
        <v>0.82243940500000001</v>
      </c>
      <c r="BG526" s="48">
        <v>0.73116831999999998</v>
      </c>
      <c r="BH526" s="48">
        <v>1.571787319</v>
      </c>
      <c r="BI526" s="48">
        <v>0.62260579999999999</v>
      </c>
      <c r="BJ526" s="48">
        <v>2.3781412620000002</v>
      </c>
      <c r="BK526" s="48">
        <v>0.14749875400000001</v>
      </c>
      <c r="BL526" s="48">
        <v>1.7031070399999999</v>
      </c>
      <c r="BM526" s="48">
        <v>0.14932060899999999</v>
      </c>
      <c r="BN526" s="48">
        <v>1.342646539</v>
      </c>
      <c r="BO526" s="48">
        <v>0.11123756</v>
      </c>
      <c r="BP526" s="48">
        <v>0.18127934000000001</v>
      </c>
      <c r="BQ526" s="48">
        <v>0.107648137</v>
      </c>
    </row>
    <row r="527" spans="1:69" s="31" customFormat="1" ht="18" customHeight="1">
      <c r="A527" s="46" t="s">
        <v>338</v>
      </c>
      <c r="B527" s="47"/>
      <c r="C527" s="31" t="s">
        <v>836</v>
      </c>
      <c r="F527" s="31">
        <v>400</v>
      </c>
      <c r="G527" s="53" t="s">
        <v>833</v>
      </c>
      <c r="H527" s="53" t="s">
        <v>834</v>
      </c>
      <c r="I527" s="53"/>
      <c r="J527" s="53">
        <v>0</v>
      </c>
      <c r="K527" s="53">
        <v>0.1</v>
      </c>
      <c r="W527" s="50" t="s">
        <v>809</v>
      </c>
      <c r="X527" s="53" t="s">
        <v>1329</v>
      </c>
      <c r="AA527" s="48">
        <v>15.932793736000001</v>
      </c>
      <c r="AB527" s="31">
        <v>31</v>
      </c>
      <c r="AC527" s="31" t="s">
        <v>789</v>
      </c>
      <c r="AD527" s="48">
        <v>29.297044508212078</v>
      </c>
      <c r="AE527" s="31" t="s">
        <v>1332</v>
      </c>
      <c r="AH527" s="48">
        <v>6.0091883157230468</v>
      </c>
      <c r="AI527" s="31" t="s">
        <v>1359</v>
      </c>
      <c r="BD527" s="48">
        <v>0.31682827400000002</v>
      </c>
      <c r="BE527" s="48">
        <v>0.84380180699999996</v>
      </c>
      <c r="BF527" s="48">
        <v>1.3199818729999999</v>
      </c>
      <c r="BG527" s="48">
        <v>1.02808923</v>
      </c>
      <c r="BH527" s="48">
        <v>2.6186919080000002</v>
      </c>
      <c r="BI527" s="48">
        <v>0.87737098099999999</v>
      </c>
      <c r="BJ527" s="48">
        <v>2.5519358489999999</v>
      </c>
      <c r="BK527" s="48">
        <v>0.178763805</v>
      </c>
      <c r="BL527" s="48">
        <v>2.488952013</v>
      </c>
      <c r="BM527" s="48">
        <v>0.187655617</v>
      </c>
      <c r="BN527" s="48">
        <v>2.826365327</v>
      </c>
      <c r="BO527" s="48">
        <v>0.133986045</v>
      </c>
      <c r="BP527" s="48">
        <v>0.41206494399999999</v>
      </c>
      <c r="BQ527" s="48">
        <v>0.14830606299999999</v>
      </c>
    </row>
    <row r="528" spans="1:69" s="31" customFormat="1" ht="18" customHeight="1">
      <c r="A528" s="46" t="s">
        <v>338</v>
      </c>
      <c r="B528" s="47"/>
      <c r="C528" s="31" t="s">
        <v>836</v>
      </c>
      <c r="F528" s="31">
        <v>1000</v>
      </c>
      <c r="G528" s="53" t="s">
        <v>833</v>
      </c>
      <c r="H528" s="53" t="s">
        <v>834</v>
      </c>
      <c r="I528" s="53"/>
      <c r="J528" s="53">
        <v>0</v>
      </c>
      <c r="K528" s="53">
        <v>0.1</v>
      </c>
      <c r="W528" s="50" t="s">
        <v>810</v>
      </c>
      <c r="X528" s="53" t="s">
        <v>1329</v>
      </c>
      <c r="AA528" s="48">
        <v>14.909160322999998</v>
      </c>
      <c r="AB528" s="31">
        <v>27</v>
      </c>
      <c r="AC528" s="31" t="s">
        <v>789</v>
      </c>
      <c r="AD528" s="48">
        <v>29.103265530295683</v>
      </c>
      <c r="AE528" s="31" t="s">
        <v>1332</v>
      </c>
      <c r="AH528" s="48">
        <v>6.4397834812388295</v>
      </c>
      <c r="AI528" s="31" t="s">
        <v>1359</v>
      </c>
      <c r="BD528" s="48">
        <v>0.29512997099999999</v>
      </c>
      <c r="BE528" s="48">
        <v>0.74507567399999997</v>
      </c>
      <c r="BF528" s="48">
        <v>0.99989363399999998</v>
      </c>
      <c r="BG528" s="48">
        <v>0.956238751</v>
      </c>
      <c r="BH528" s="48">
        <v>2.0768054280000001</v>
      </c>
      <c r="BI528" s="48">
        <v>0.88594227000000003</v>
      </c>
      <c r="BJ528" s="48">
        <v>2.940395444</v>
      </c>
      <c r="BK528" s="48">
        <v>0.15117086099999999</v>
      </c>
      <c r="BL528" s="48">
        <v>2.4345665649999999</v>
      </c>
      <c r="BM528" s="48">
        <v>0.14475229100000001</v>
      </c>
      <c r="BN528" s="48">
        <v>2.8535665130000001</v>
      </c>
      <c r="BO528" s="48">
        <v>0.123857179</v>
      </c>
      <c r="BP528" s="48">
        <v>0.18004231500000001</v>
      </c>
      <c r="BQ528" s="48">
        <v>0.121723427</v>
      </c>
    </row>
    <row r="529" spans="1:69" s="31" customFormat="1" ht="18" customHeight="1">
      <c r="A529" s="46" t="s">
        <v>338</v>
      </c>
      <c r="B529" s="47"/>
      <c r="C529" s="31" t="s">
        <v>836</v>
      </c>
      <c r="F529" s="31">
        <v>1000</v>
      </c>
      <c r="G529" s="53" t="s">
        <v>833</v>
      </c>
      <c r="H529" s="53" t="s">
        <v>834</v>
      </c>
      <c r="I529" s="53"/>
      <c r="J529" s="53">
        <v>0</v>
      </c>
      <c r="K529" s="53">
        <v>0.1</v>
      </c>
      <c r="W529" s="50" t="s">
        <v>811</v>
      </c>
      <c r="X529" s="53" t="s">
        <v>1329</v>
      </c>
      <c r="AA529" s="48">
        <v>9.3841847180000002</v>
      </c>
      <c r="AB529" s="31">
        <v>31</v>
      </c>
      <c r="AC529" s="31" t="s">
        <v>789</v>
      </c>
      <c r="AD529" s="48">
        <v>29.366989928029604</v>
      </c>
      <c r="AE529" s="31" t="s">
        <v>1332</v>
      </c>
      <c r="AH529" s="48">
        <v>3.4458211989376699</v>
      </c>
      <c r="AI529" s="31" t="s">
        <v>1359</v>
      </c>
      <c r="BD529" s="48">
        <v>0.31658836800000001</v>
      </c>
      <c r="BE529" s="48">
        <v>0.73283849999999995</v>
      </c>
      <c r="BF529" s="48">
        <v>1.0176239460000001</v>
      </c>
      <c r="BG529" s="48">
        <v>0.96506133100000002</v>
      </c>
      <c r="BH529" s="48">
        <v>1.047050866</v>
      </c>
      <c r="BI529" s="48">
        <v>0.75897317399999997</v>
      </c>
      <c r="BJ529" s="48">
        <v>1.141863037</v>
      </c>
      <c r="BK529" s="48">
        <v>0.16605128599999999</v>
      </c>
      <c r="BL529" s="48">
        <v>1.2415644299999999</v>
      </c>
      <c r="BM529" s="48">
        <v>0.13220488599999999</v>
      </c>
      <c r="BN529" s="48">
        <v>1.470101299</v>
      </c>
      <c r="BO529" s="48">
        <v>0.109941471</v>
      </c>
      <c r="BP529" s="48">
        <v>0.168333178</v>
      </c>
      <c r="BQ529" s="48">
        <v>0.115988946</v>
      </c>
    </row>
    <row r="530" spans="1:69" s="31" customFormat="1" ht="18" customHeight="1">
      <c r="A530" s="46" t="s">
        <v>338</v>
      </c>
      <c r="B530" s="47"/>
      <c r="C530" s="31" t="s">
        <v>836</v>
      </c>
      <c r="F530" s="31">
        <v>1000</v>
      </c>
      <c r="G530" s="53" t="s">
        <v>833</v>
      </c>
      <c r="H530" s="53" t="s">
        <v>834</v>
      </c>
      <c r="I530" s="53"/>
      <c r="J530" s="53">
        <v>0</v>
      </c>
      <c r="K530" s="53">
        <v>0.1</v>
      </c>
      <c r="W530" s="50" t="s">
        <v>812</v>
      </c>
      <c r="X530" s="53" t="s">
        <v>1329</v>
      </c>
      <c r="AA530" s="48">
        <v>12.720088063999999</v>
      </c>
      <c r="AB530" s="31">
        <v>31</v>
      </c>
      <c r="AC530" s="31" t="s">
        <v>789</v>
      </c>
      <c r="AD530" s="48">
        <v>29.310747857385575</v>
      </c>
      <c r="AE530" s="31" t="s">
        <v>1332</v>
      </c>
      <c r="AH530" s="48">
        <v>5.8477700959469923</v>
      </c>
      <c r="AI530" s="31" t="s">
        <v>1359</v>
      </c>
      <c r="BD530" s="48">
        <v>0.24529720699999999</v>
      </c>
      <c r="BE530" s="48">
        <v>0.73496681799999997</v>
      </c>
      <c r="BF530" s="48">
        <v>0.94489594700000001</v>
      </c>
      <c r="BG530" s="48">
        <v>0.92527391199999998</v>
      </c>
      <c r="BH530" s="48">
        <v>1.648115655</v>
      </c>
      <c r="BI530" s="48">
        <v>0.790401083</v>
      </c>
      <c r="BJ530" s="48">
        <v>2.1435348159999998</v>
      </c>
      <c r="BK530" s="48">
        <v>0.14556854799999999</v>
      </c>
      <c r="BL530" s="48">
        <v>1.8605146029999999</v>
      </c>
      <c r="BM530" s="48">
        <v>0.13527584000000001</v>
      </c>
      <c r="BN530" s="48">
        <v>2.7082612350000002</v>
      </c>
      <c r="BO530" s="48">
        <v>0.111544186</v>
      </c>
      <c r="BP530" s="48">
        <v>0.20437133199999999</v>
      </c>
      <c r="BQ530" s="48">
        <v>0.122066882</v>
      </c>
    </row>
    <row r="531" spans="1:69" s="31" customFormat="1" ht="18" customHeight="1">
      <c r="A531" s="46" t="s">
        <v>338</v>
      </c>
      <c r="B531" s="47"/>
      <c r="C531" s="31" t="s">
        <v>836</v>
      </c>
      <c r="F531" s="31">
        <v>1100</v>
      </c>
      <c r="G531" s="53" t="s">
        <v>833</v>
      </c>
      <c r="H531" s="53" t="s">
        <v>834</v>
      </c>
      <c r="I531" s="53"/>
      <c r="J531" s="53">
        <v>0</v>
      </c>
      <c r="K531" s="53">
        <v>0.1</v>
      </c>
      <c r="W531" s="50" t="s">
        <v>813</v>
      </c>
      <c r="X531" s="53" t="s">
        <v>1329</v>
      </c>
      <c r="AA531" s="48">
        <v>11.044025210000003</v>
      </c>
      <c r="AB531" s="31">
        <v>31</v>
      </c>
      <c r="AC531" s="31" t="s">
        <v>789</v>
      </c>
      <c r="AD531" s="48">
        <v>29.518384056219809</v>
      </c>
      <c r="AE531" s="31" t="s">
        <v>1332</v>
      </c>
      <c r="AH531" s="48">
        <v>4.8428689180727993</v>
      </c>
      <c r="AI531" s="31" t="s">
        <v>1359</v>
      </c>
      <c r="BD531" s="48">
        <v>0.24368498199999999</v>
      </c>
      <c r="BE531" s="48">
        <v>0.79189248599999995</v>
      </c>
      <c r="BF531" s="48">
        <v>0.93399908200000004</v>
      </c>
      <c r="BG531" s="48">
        <v>0.96416438400000004</v>
      </c>
      <c r="BH531" s="48">
        <v>1.2209562199999999</v>
      </c>
      <c r="BI531" s="48">
        <v>0.75876569500000002</v>
      </c>
      <c r="BJ531" s="48">
        <v>1.330116504</v>
      </c>
      <c r="BK531" s="48">
        <v>0.16337273499999999</v>
      </c>
      <c r="BL531" s="48">
        <v>1.7180390830000001</v>
      </c>
      <c r="BM531" s="48">
        <v>0.12779786900000001</v>
      </c>
      <c r="BN531" s="48">
        <v>2.41447331</v>
      </c>
      <c r="BO531" s="48">
        <v>0.11194597000000001</v>
      </c>
      <c r="BP531" s="48">
        <v>0.16421463</v>
      </c>
      <c r="BQ531" s="48">
        <v>0.10060226</v>
      </c>
    </row>
    <row r="532" spans="1:69" s="31" customFormat="1" ht="18" customHeight="1">
      <c r="A532" s="46" t="s">
        <v>338</v>
      </c>
      <c r="B532" s="47"/>
      <c r="C532" s="31" t="s">
        <v>836</v>
      </c>
      <c r="F532" s="31">
        <v>1100</v>
      </c>
      <c r="G532" s="53" t="s">
        <v>833</v>
      </c>
      <c r="H532" s="53" t="s">
        <v>834</v>
      </c>
      <c r="I532" s="53"/>
      <c r="J532" s="53">
        <v>0</v>
      </c>
      <c r="K532" s="53">
        <v>0.1</v>
      </c>
      <c r="W532" s="50" t="s">
        <v>814</v>
      </c>
      <c r="X532" s="53" t="s">
        <v>1329</v>
      </c>
      <c r="AA532" s="48">
        <v>11.979130073000002</v>
      </c>
      <c r="AB532" s="31">
        <v>31</v>
      </c>
      <c r="AC532" s="31" t="s">
        <v>789</v>
      </c>
      <c r="AD532" s="48">
        <v>29.438790177208332</v>
      </c>
      <c r="AE532" s="31" t="s">
        <v>1332</v>
      </c>
      <c r="AH532" s="48">
        <v>3.8305441540670193</v>
      </c>
      <c r="AI532" s="31" t="s">
        <v>1359</v>
      </c>
      <c r="BD532" s="48">
        <v>0.36845492899999999</v>
      </c>
      <c r="BE532" s="48">
        <v>0.94547087200000002</v>
      </c>
      <c r="BF532" s="48">
        <v>1.1784699999999999</v>
      </c>
      <c r="BG532" s="48">
        <v>1.1892000460000001</v>
      </c>
      <c r="BH532" s="48">
        <v>1.3526048079999999</v>
      </c>
      <c r="BI532" s="48">
        <v>0.93623680399999998</v>
      </c>
      <c r="BJ532" s="48">
        <v>1.436814544</v>
      </c>
      <c r="BK532" s="48">
        <v>0.18502693100000001</v>
      </c>
      <c r="BL532" s="48">
        <v>1.6546020020000001</v>
      </c>
      <c r="BM532" s="48">
        <v>0.15866306599999999</v>
      </c>
      <c r="BN532" s="48">
        <v>2.1223533649999999</v>
      </c>
      <c r="BO532" s="48">
        <v>0.13585592799999999</v>
      </c>
      <c r="BP532" s="48">
        <v>0.20944834500000001</v>
      </c>
      <c r="BQ532" s="48">
        <v>0.105928433</v>
      </c>
    </row>
    <row r="533" spans="1:69" s="31" customFormat="1" ht="18" customHeight="1">
      <c r="A533" s="46" t="s">
        <v>338</v>
      </c>
      <c r="B533" s="47"/>
      <c r="C533" s="31" t="s">
        <v>836</v>
      </c>
      <c r="F533" s="31">
        <v>1100</v>
      </c>
      <c r="G533" s="53" t="s">
        <v>833</v>
      </c>
      <c r="H533" s="53" t="s">
        <v>834</v>
      </c>
      <c r="I533" s="53"/>
      <c r="J533" s="53">
        <v>0</v>
      </c>
      <c r="K533" s="53">
        <v>0.1</v>
      </c>
      <c r="W533" s="50" t="s">
        <v>815</v>
      </c>
      <c r="X533" s="53" t="s">
        <v>1329</v>
      </c>
      <c r="AA533" s="48">
        <v>16.872001536999999</v>
      </c>
      <c r="AB533" s="31">
        <v>31</v>
      </c>
      <c r="AC533" s="31" t="s">
        <v>789</v>
      </c>
      <c r="AD533" s="48">
        <v>29.994287898591018</v>
      </c>
      <c r="AE533" s="31" t="s">
        <v>1332</v>
      </c>
      <c r="AH533" s="48">
        <v>7.3030388528902472</v>
      </c>
      <c r="AI533" s="31" t="s">
        <v>1359</v>
      </c>
      <c r="BD533" s="48">
        <v>0.39586996800000002</v>
      </c>
      <c r="BE533" s="48">
        <v>0.95177656099999997</v>
      </c>
      <c r="BF533" s="48">
        <v>1.2507211469999999</v>
      </c>
      <c r="BG533" s="48">
        <v>1.202685963</v>
      </c>
      <c r="BH533" s="48">
        <v>1.379949834</v>
      </c>
      <c r="BI533" s="48">
        <v>0.98162267700000005</v>
      </c>
      <c r="BJ533" s="48">
        <v>1.5294972689999999</v>
      </c>
      <c r="BK533" s="48">
        <v>0.17507762499999999</v>
      </c>
      <c r="BL533" s="48">
        <v>2.2782718709999998</v>
      </c>
      <c r="BM533" s="48">
        <v>0.136032181</v>
      </c>
      <c r="BN533" s="48">
        <v>6.0656894079999999</v>
      </c>
      <c r="BO533" s="48">
        <v>9.9900642999999997E-2</v>
      </c>
      <c r="BP533" s="48">
        <v>0.296995279</v>
      </c>
      <c r="BQ533" s="48">
        <v>0.12791111099999999</v>
      </c>
    </row>
    <row r="534" spans="1:69" s="31" customFormat="1" ht="18" customHeight="1">
      <c r="A534" s="46" t="s">
        <v>338</v>
      </c>
      <c r="B534" s="47"/>
      <c r="C534" s="31" t="s">
        <v>836</v>
      </c>
      <c r="F534" s="31">
        <v>1200</v>
      </c>
      <c r="G534" s="53" t="s">
        <v>833</v>
      </c>
      <c r="H534" s="53" t="s">
        <v>834</v>
      </c>
      <c r="I534" s="53"/>
      <c r="J534" s="53">
        <v>0</v>
      </c>
      <c r="K534" s="53">
        <v>0.1</v>
      </c>
      <c r="W534" s="50" t="s">
        <v>816</v>
      </c>
      <c r="X534" s="53" t="s">
        <v>1329</v>
      </c>
      <c r="AA534" s="48">
        <v>11.698967298000001</v>
      </c>
      <c r="AB534" s="31">
        <v>31</v>
      </c>
      <c r="AC534" s="31" t="s">
        <v>789</v>
      </c>
      <c r="AD534" s="48">
        <v>29.670878251115042</v>
      </c>
      <c r="AE534" s="31" t="s">
        <v>1332</v>
      </c>
      <c r="AH534" s="48">
        <v>4.6336914152713051</v>
      </c>
      <c r="AI534" s="31" t="s">
        <v>1359</v>
      </c>
      <c r="BD534" s="48">
        <v>0.33771455099999997</v>
      </c>
      <c r="BE534" s="48">
        <v>0.84589620399999998</v>
      </c>
      <c r="BF534" s="48">
        <v>1.0339829899999999</v>
      </c>
      <c r="BG534" s="48">
        <v>1.0474654489999999</v>
      </c>
      <c r="BH534" s="48">
        <v>1.1813834620000001</v>
      </c>
      <c r="BI534" s="48">
        <v>0.847680663</v>
      </c>
      <c r="BJ534" s="48">
        <v>1.2186088799999999</v>
      </c>
      <c r="BK534" s="48">
        <v>0.17428556100000001</v>
      </c>
      <c r="BL534" s="48">
        <v>1.671918046</v>
      </c>
      <c r="BM534" s="48">
        <v>0.13148688</v>
      </c>
      <c r="BN534" s="48">
        <v>2.7509578989999999</v>
      </c>
      <c r="BO534" s="48">
        <v>0.11015712599999999</v>
      </c>
      <c r="BP534" s="48">
        <v>0.21369505</v>
      </c>
      <c r="BQ534" s="48">
        <v>0.13373453699999999</v>
      </c>
    </row>
    <row r="535" spans="1:69" s="31" customFormat="1" ht="18" customHeight="1">
      <c r="A535" s="46" t="s">
        <v>338</v>
      </c>
      <c r="B535" s="47"/>
      <c r="C535" s="31" t="s">
        <v>836</v>
      </c>
      <c r="F535" s="31">
        <v>1200</v>
      </c>
      <c r="G535" s="53" t="s">
        <v>833</v>
      </c>
      <c r="H535" s="53" t="s">
        <v>834</v>
      </c>
      <c r="I535" s="53"/>
      <c r="J535" s="53">
        <v>0</v>
      </c>
      <c r="K535" s="53">
        <v>0.1</v>
      </c>
      <c r="W535" s="50" t="s">
        <v>817</v>
      </c>
      <c r="X535" s="53" t="s">
        <v>1329</v>
      </c>
      <c r="AA535" s="48">
        <v>9.9420680830000006</v>
      </c>
      <c r="AB535" s="31">
        <v>31</v>
      </c>
      <c r="AC535" s="31" t="s">
        <v>789</v>
      </c>
      <c r="AD535" s="48">
        <v>29.674516506307572</v>
      </c>
      <c r="AE535" s="31" t="s">
        <v>1332</v>
      </c>
      <c r="AH535" s="48">
        <v>4.4935078587782176</v>
      </c>
      <c r="AI535" s="31" t="s">
        <v>1359</v>
      </c>
      <c r="BD535" s="48">
        <v>0.26293028400000001</v>
      </c>
      <c r="BE535" s="48">
        <v>0.83814752299999995</v>
      </c>
      <c r="BF535" s="48">
        <v>1.0060908070000001</v>
      </c>
      <c r="BG535" s="48">
        <v>0.92066437300000004</v>
      </c>
      <c r="BH535" s="48">
        <v>0.94489307199999995</v>
      </c>
      <c r="BI535" s="48">
        <v>0.73420690600000005</v>
      </c>
      <c r="BJ535" s="48">
        <v>1.072586008</v>
      </c>
      <c r="BK535" s="48">
        <v>0.123292339</v>
      </c>
      <c r="BL535" s="48">
        <v>1.2029907120000001</v>
      </c>
      <c r="BM535" s="48">
        <v>0.119353375</v>
      </c>
      <c r="BN535" s="48">
        <v>2.3872047009999999</v>
      </c>
      <c r="BO535" s="48">
        <v>9.2208151000000002E-2</v>
      </c>
      <c r="BP535" s="48">
        <v>0.141051555</v>
      </c>
      <c r="BQ535" s="48">
        <v>9.6448276999999999E-2</v>
      </c>
    </row>
    <row r="536" spans="1:69" s="31" customFormat="1" ht="18" customHeight="1">
      <c r="A536" s="46" t="s">
        <v>338</v>
      </c>
      <c r="B536" s="47"/>
      <c r="C536" s="31" t="s">
        <v>836</v>
      </c>
      <c r="F536" s="31">
        <v>1300</v>
      </c>
      <c r="G536" s="53" t="s">
        <v>833</v>
      </c>
      <c r="H536" s="53" t="s">
        <v>834</v>
      </c>
      <c r="J536" s="53">
        <v>0</v>
      </c>
      <c r="K536" s="53">
        <v>0.1</v>
      </c>
      <c r="W536" s="50" t="s">
        <v>818</v>
      </c>
      <c r="X536" s="53" t="s">
        <v>1329</v>
      </c>
      <c r="AA536" s="48">
        <v>13.816166793999999</v>
      </c>
      <c r="AB536" s="31">
        <v>31</v>
      </c>
      <c r="AC536" s="31" t="s">
        <v>789</v>
      </c>
      <c r="AD536" s="48">
        <v>29.606081874960172</v>
      </c>
      <c r="AE536" s="31" t="s">
        <v>1332</v>
      </c>
      <c r="AH536" s="48">
        <v>5.2975694430850311</v>
      </c>
      <c r="AI536" s="31" t="s">
        <v>1359</v>
      </c>
      <c r="BD536" s="48">
        <v>0.34121820800000002</v>
      </c>
      <c r="BE536" s="48">
        <v>1.15783243</v>
      </c>
      <c r="BF536" s="48">
        <v>1.338778668</v>
      </c>
      <c r="BG536" s="48">
        <v>1.1700671250000001</v>
      </c>
      <c r="BH536" s="48">
        <v>1.2714244809999999</v>
      </c>
      <c r="BI536" s="48">
        <v>0.93668283799999996</v>
      </c>
      <c r="BJ536" s="48">
        <v>1.5068552200000001</v>
      </c>
      <c r="BK536" s="48">
        <v>0.15412250499999999</v>
      </c>
      <c r="BL536" s="48">
        <v>2.1518816780000001</v>
      </c>
      <c r="BM536" s="48">
        <v>0.136322257</v>
      </c>
      <c r="BN536" s="48">
        <v>3.2438757979999999</v>
      </c>
      <c r="BO536" s="48">
        <v>0.11127636</v>
      </c>
      <c r="BP536" s="48">
        <v>0.187675225</v>
      </c>
      <c r="BQ536" s="48">
        <v>0.108154001</v>
      </c>
    </row>
    <row r="537" spans="1:69" s="31" customFormat="1" ht="18" customHeight="1">
      <c r="A537" s="46" t="s">
        <v>338</v>
      </c>
      <c r="B537" s="47"/>
      <c r="C537" s="31" t="s">
        <v>836</v>
      </c>
      <c r="F537" s="31">
        <v>800</v>
      </c>
      <c r="G537" s="53" t="s">
        <v>833</v>
      </c>
      <c r="H537" s="53" t="s">
        <v>834</v>
      </c>
      <c r="I537" s="53"/>
      <c r="J537" s="53">
        <v>0</v>
      </c>
      <c r="K537" s="53">
        <v>0.1</v>
      </c>
      <c r="W537" s="50" t="s">
        <v>819</v>
      </c>
      <c r="X537" s="53" t="s">
        <v>1329</v>
      </c>
      <c r="AA537" s="48">
        <v>10.391961630000001</v>
      </c>
      <c r="AB537" s="31">
        <v>31</v>
      </c>
      <c r="AC537" s="31" t="s">
        <v>789</v>
      </c>
      <c r="AD537" s="48">
        <v>29.262808368888564</v>
      </c>
      <c r="AE537" s="31" t="s">
        <v>1332</v>
      </c>
      <c r="AH537" s="48">
        <v>3.5734152200679223</v>
      </c>
      <c r="AI537" s="31" t="s">
        <v>1359</v>
      </c>
      <c r="BD537" s="48">
        <v>0.33352872900000002</v>
      </c>
      <c r="BE537" s="48">
        <v>1.0157663139999999</v>
      </c>
      <c r="BF537" s="48">
        <v>1.154928239</v>
      </c>
      <c r="BG537" s="48">
        <v>1.049301373</v>
      </c>
      <c r="BH537" s="48">
        <v>1.2034987619999999</v>
      </c>
      <c r="BI537" s="48">
        <v>0.79810426999999995</v>
      </c>
      <c r="BJ537" s="48">
        <v>1.2818172240000001</v>
      </c>
      <c r="BK537" s="48">
        <v>0.17295275199999999</v>
      </c>
      <c r="BL537" s="48">
        <v>1.399334259</v>
      </c>
      <c r="BM537" s="48">
        <v>0.129691892</v>
      </c>
      <c r="BN537" s="48">
        <v>1.511187928</v>
      </c>
      <c r="BO537" s="48">
        <v>0.107721304</v>
      </c>
      <c r="BP537" s="48">
        <v>0.12602645900000001</v>
      </c>
      <c r="BQ537" s="48">
        <v>0.10810212499999999</v>
      </c>
    </row>
    <row r="538" spans="1:69" s="31" customFormat="1" ht="18" customHeight="1">
      <c r="A538" s="46" t="s">
        <v>338</v>
      </c>
      <c r="B538" s="47"/>
      <c r="C538" s="31" t="s">
        <v>836</v>
      </c>
      <c r="F538" s="31">
        <v>900</v>
      </c>
      <c r="G538" s="53" t="s">
        <v>833</v>
      </c>
      <c r="H538" s="53" t="s">
        <v>834</v>
      </c>
      <c r="I538" s="53"/>
      <c r="J538" s="53">
        <v>0</v>
      </c>
      <c r="K538" s="53">
        <v>0.1</v>
      </c>
      <c r="W538" s="50" t="s">
        <v>820</v>
      </c>
      <c r="X538" s="53" t="s">
        <v>1329</v>
      </c>
      <c r="AA538" s="48">
        <v>22.131757269999998</v>
      </c>
      <c r="AB538" s="31">
        <v>31</v>
      </c>
      <c r="AC538" s="31" t="s">
        <v>789</v>
      </c>
      <c r="AD538" s="48">
        <v>29.432665467902137</v>
      </c>
      <c r="AE538" s="31" t="s">
        <v>1332</v>
      </c>
      <c r="AH538" s="48">
        <v>8.9735553291076879</v>
      </c>
      <c r="AI538" s="31" t="s">
        <v>1359</v>
      </c>
      <c r="BD538" s="48">
        <v>0.27270772300000001</v>
      </c>
      <c r="BE538" s="48">
        <v>0.74798536100000002</v>
      </c>
      <c r="BF538" s="48">
        <v>0.96703447300000001</v>
      </c>
      <c r="BG538" s="48">
        <v>0.97066987699999996</v>
      </c>
      <c r="BH538" s="48">
        <v>2.6719457129999999</v>
      </c>
      <c r="BI538" s="48">
        <v>1.0265980180000001</v>
      </c>
      <c r="BJ538" s="48">
        <v>3.90892653</v>
      </c>
      <c r="BK538" s="48">
        <v>0.214707709</v>
      </c>
      <c r="BL538" s="48">
        <v>4.3016611310000004</v>
      </c>
      <c r="BM538" s="48">
        <v>0.223383945</v>
      </c>
      <c r="BN538" s="48">
        <v>5.7712331499999996</v>
      </c>
      <c r="BO538" s="48">
        <v>0.15895114299999999</v>
      </c>
      <c r="BP538" s="48">
        <v>0.58800987699999996</v>
      </c>
      <c r="BQ538" s="48">
        <v>0.30794262</v>
      </c>
    </row>
    <row r="539" spans="1:69" s="31" customFormat="1" ht="18" customHeight="1">
      <c r="A539" s="46" t="s">
        <v>338</v>
      </c>
      <c r="B539" s="47"/>
      <c r="C539" s="31" t="s">
        <v>836</v>
      </c>
      <c r="F539" s="31">
        <v>900</v>
      </c>
      <c r="G539" s="53" t="s">
        <v>833</v>
      </c>
      <c r="H539" s="53" t="s">
        <v>834</v>
      </c>
      <c r="I539" s="53"/>
      <c r="J539" s="53">
        <v>0</v>
      </c>
      <c r="K539" s="53">
        <v>0.1</v>
      </c>
      <c r="W539" s="50" t="s">
        <v>821</v>
      </c>
      <c r="X539" s="53" t="s">
        <v>1329</v>
      </c>
      <c r="AA539" s="48">
        <v>9.983565279999997</v>
      </c>
      <c r="AB539" s="31">
        <v>31</v>
      </c>
      <c r="AC539" s="31" t="s">
        <v>789</v>
      </c>
      <c r="AD539" s="48">
        <v>29.253278731007661</v>
      </c>
      <c r="AE539" s="31" t="s">
        <v>1332</v>
      </c>
      <c r="AH539" s="48">
        <v>3.2952757959560715</v>
      </c>
      <c r="AI539" s="31" t="s">
        <v>1359</v>
      </c>
      <c r="BD539" s="48">
        <v>0.32815923899999999</v>
      </c>
      <c r="BE539" s="48">
        <v>0.746520611</v>
      </c>
      <c r="BF539" s="48">
        <v>1.0314537189999999</v>
      </c>
      <c r="BG539" s="48">
        <v>1.0368312550000001</v>
      </c>
      <c r="BH539" s="48">
        <v>1.2051701779999999</v>
      </c>
      <c r="BI539" s="48">
        <v>0.79194605299999998</v>
      </c>
      <c r="BJ539" s="48">
        <v>1.3773715</v>
      </c>
      <c r="BK539" s="48">
        <v>0.182285681</v>
      </c>
      <c r="BL539" s="48">
        <v>1.2358991880000001</v>
      </c>
      <c r="BM539" s="48">
        <v>0.16704016499999999</v>
      </c>
      <c r="BN539" s="48">
        <v>1.4254692959999999</v>
      </c>
      <c r="BO539" s="48">
        <v>0.137266844</v>
      </c>
      <c r="BP539" s="48">
        <v>0.17439779</v>
      </c>
      <c r="BQ539" s="48">
        <v>0.14375376100000001</v>
      </c>
    </row>
    <row r="540" spans="1:69" s="31" customFormat="1" ht="18" customHeight="1">
      <c r="A540" s="46" t="s">
        <v>338</v>
      </c>
      <c r="B540" s="47"/>
      <c r="C540" s="31" t="s">
        <v>836</v>
      </c>
      <c r="F540" s="31">
        <v>700</v>
      </c>
      <c r="G540" s="53" t="s">
        <v>833</v>
      </c>
      <c r="H540" s="53" t="s">
        <v>834</v>
      </c>
      <c r="I540" s="53"/>
      <c r="J540" s="53">
        <v>0</v>
      </c>
      <c r="K540" s="53">
        <v>0.1</v>
      </c>
      <c r="W540" s="50" t="s">
        <v>822</v>
      </c>
      <c r="X540" s="53" t="s">
        <v>1329</v>
      </c>
      <c r="AA540" s="48">
        <v>59.959092194</v>
      </c>
      <c r="AB540" s="31">
        <v>25</v>
      </c>
      <c r="AC540" s="31" t="s">
        <v>789</v>
      </c>
      <c r="AD540" s="48">
        <v>28.619577997859555</v>
      </c>
      <c r="AE540" s="31" t="s">
        <v>1332</v>
      </c>
      <c r="AH540" s="48">
        <v>11.316923007488811</v>
      </c>
      <c r="AI540" s="31" t="s">
        <v>1359</v>
      </c>
      <c r="BD540" s="48">
        <v>0.242887414</v>
      </c>
      <c r="BE540" s="48">
        <v>0.76292637600000002</v>
      </c>
      <c r="BF540" s="48">
        <v>1.5626432020000001</v>
      </c>
      <c r="BG540" s="48">
        <v>1.545541072</v>
      </c>
      <c r="BH540" s="48">
        <v>18.33478328</v>
      </c>
      <c r="BI540" s="48">
        <v>2.233477363</v>
      </c>
      <c r="BJ540" s="48">
        <v>16.624663739999999</v>
      </c>
      <c r="BK540" s="48">
        <v>0.258586066</v>
      </c>
      <c r="BL540" s="48">
        <v>8.2289229749999997</v>
      </c>
      <c r="BM540" s="48">
        <v>0.30224894299999999</v>
      </c>
      <c r="BN540" s="48">
        <v>8.6052693409999996</v>
      </c>
      <c r="BO540" s="48">
        <v>0.209524773</v>
      </c>
      <c r="BP540" s="48">
        <v>0.53533764100000003</v>
      </c>
      <c r="BQ540" s="48">
        <v>0.51228000799999995</v>
      </c>
    </row>
    <row r="541" spans="1:69" s="31" customFormat="1" ht="18" customHeight="1">
      <c r="A541" s="46" t="s">
        <v>338</v>
      </c>
      <c r="B541" s="47"/>
      <c r="C541" s="31" t="s">
        <v>836</v>
      </c>
      <c r="F541" s="31">
        <v>400</v>
      </c>
      <c r="G541" s="53" t="s">
        <v>833</v>
      </c>
      <c r="H541" s="53" t="s">
        <v>834</v>
      </c>
      <c r="I541" s="53"/>
      <c r="J541" s="53">
        <v>0</v>
      </c>
      <c r="K541" s="53">
        <v>0.1</v>
      </c>
      <c r="W541" s="50" t="s">
        <v>823</v>
      </c>
      <c r="X541" s="53" t="s">
        <v>1329</v>
      </c>
      <c r="AA541" s="48">
        <v>36.651152806999995</v>
      </c>
      <c r="AB541" s="31">
        <v>27</v>
      </c>
      <c r="AC541" s="31" t="s">
        <v>789</v>
      </c>
      <c r="AD541" s="48">
        <v>28.849838041565008</v>
      </c>
      <c r="AE541" s="31" t="s">
        <v>1332</v>
      </c>
      <c r="AH541" s="48">
        <v>12.462511085443134</v>
      </c>
      <c r="AI541" s="31" t="s">
        <v>1359</v>
      </c>
      <c r="BD541" s="48">
        <v>0.21913839199999999</v>
      </c>
      <c r="BE541" s="48">
        <v>0.60569954800000003</v>
      </c>
      <c r="BF541" s="48">
        <v>1.0373123529999999</v>
      </c>
      <c r="BG541" s="48">
        <v>1.021548758</v>
      </c>
      <c r="BH541" s="48">
        <v>7.9452831609999999</v>
      </c>
      <c r="BI541" s="48">
        <v>1.3607175730000001</v>
      </c>
      <c r="BJ541" s="48">
        <v>10.210984229999999</v>
      </c>
      <c r="BK541" s="48">
        <v>0.18326546799999999</v>
      </c>
      <c r="BL541" s="48">
        <v>5.7934818960000003</v>
      </c>
      <c r="BM541" s="48">
        <v>0.20454711</v>
      </c>
      <c r="BN541" s="48">
        <v>7.3886768649999999</v>
      </c>
      <c r="BO541" s="48">
        <v>0.158573358</v>
      </c>
      <c r="BP541" s="48">
        <v>0.37415563099999999</v>
      </c>
      <c r="BQ541" s="48">
        <v>0.14776846399999999</v>
      </c>
    </row>
    <row r="542" spans="1:69" s="31" customFormat="1" ht="18" customHeight="1">
      <c r="A542" s="46" t="s">
        <v>338</v>
      </c>
      <c r="B542" s="47"/>
      <c r="C542" s="31" t="s">
        <v>836</v>
      </c>
      <c r="F542" s="31">
        <v>400</v>
      </c>
      <c r="G542" s="53" t="s">
        <v>833</v>
      </c>
      <c r="H542" s="53" t="s">
        <v>834</v>
      </c>
      <c r="I542" s="53"/>
      <c r="J542" s="53">
        <v>0</v>
      </c>
      <c r="K542" s="53">
        <v>0.1</v>
      </c>
      <c r="W542" s="50" t="s">
        <v>824</v>
      </c>
      <c r="X542" s="53" t="s">
        <v>1329</v>
      </c>
      <c r="AA542" s="48">
        <v>35.540114686999992</v>
      </c>
      <c r="AB542" s="31">
        <v>27</v>
      </c>
      <c r="AC542" s="31" t="s">
        <v>789</v>
      </c>
      <c r="AD542" s="48">
        <v>28.92016654097344</v>
      </c>
      <c r="AE542" s="31" t="s">
        <v>1332</v>
      </c>
      <c r="AH542" s="48">
        <v>13.441232821470496</v>
      </c>
      <c r="AI542" s="31" t="s">
        <v>1359</v>
      </c>
      <c r="BD542" s="48">
        <v>0.19050688199999999</v>
      </c>
      <c r="BE542" s="48">
        <v>0.54692565699999995</v>
      </c>
      <c r="BF542" s="48">
        <v>1.1002491210000001</v>
      </c>
      <c r="BG542" s="48">
        <v>0.91996293100000004</v>
      </c>
      <c r="BH542" s="48">
        <v>8.0965150189999999</v>
      </c>
      <c r="BI542" s="48">
        <v>1.1342984949999999</v>
      </c>
      <c r="BJ542" s="48">
        <v>9.3307565809999993</v>
      </c>
      <c r="BK542" s="48">
        <v>0.180574454</v>
      </c>
      <c r="BL542" s="48">
        <v>5.8396724420000004</v>
      </c>
      <c r="BM542" s="48">
        <v>0.23296905800000001</v>
      </c>
      <c r="BN542" s="48">
        <v>7.1995858469999998</v>
      </c>
      <c r="BO542" s="48">
        <v>0.15153271200000001</v>
      </c>
      <c r="BP542" s="48">
        <v>0.47167637899999998</v>
      </c>
      <c r="BQ542" s="48">
        <v>0.14488910899999999</v>
      </c>
    </row>
    <row r="543" spans="1:69" s="31" customFormat="1" ht="18" customHeight="1">
      <c r="A543" s="46" t="s">
        <v>338</v>
      </c>
      <c r="B543" s="47"/>
      <c r="C543" s="31" t="s">
        <v>836</v>
      </c>
      <c r="F543" s="31">
        <v>400</v>
      </c>
      <c r="G543" s="53" t="s">
        <v>833</v>
      </c>
      <c r="H543" s="53" t="s">
        <v>834</v>
      </c>
      <c r="I543" s="53"/>
      <c r="J543" s="53">
        <v>0</v>
      </c>
      <c r="K543" s="53">
        <v>0.1</v>
      </c>
      <c r="W543" s="50" t="s">
        <v>825</v>
      </c>
      <c r="X543" s="53" t="s">
        <v>1329</v>
      </c>
      <c r="AA543" s="48">
        <v>32.285790091999999</v>
      </c>
      <c r="AB543" s="31">
        <v>27</v>
      </c>
      <c r="AC543" s="31" t="s">
        <v>789</v>
      </c>
      <c r="AD543" s="48">
        <v>28.661071965256102</v>
      </c>
      <c r="AE543" s="31" t="s">
        <v>1332</v>
      </c>
      <c r="AH543" s="48">
        <v>12.224123173432876</v>
      </c>
      <c r="AI543" s="31" t="s">
        <v>1359</v>
      </c>
      <c r="BD543" s="48">
        <v>0.225527224</v>
      </c>
      <c r="BE543" s="48">
        <v>0.604905264</v>
      </c>
      <c r="BF543" s="48">
        <v>1.059212687</v>
      </c>
      <c r="BG543" s="48">
        <v>1.0089022379999999</v>
      </c>
      <c r="BH543" s="48">
        <v>8.3151512580000002</v>
      </c>
      <c r="BI543" s="48">
        <v>1.1401861900000001</v>
      </c>
      <c r="BJ543" s="48">
        <v>9.1653324349999998</v>
      </c>
      <c r="BK543" s="48">
        <v>0.14938621699999999</v>
      </c>
      <c r="BL543" s="48">
        <v>4.7768458579999997</v>
      </c>
      <c r="BM543" s="48">
        <v>0.16875934400000001</v>
      </c>
      <c r="BN543" s="48">
        <v>5.2172217730000003</v>
      </c>
      <c r="BO543" s="48">
        <v>0.125177123</v>
      </c>
      <c r="BP543" s="48">
        <v>0.19760745599999999</v>
      </c>
      <c r="BQ543" s="48">
        <v>0.13157502500000001</v>
      </c>
    </row>
    <row r="544" spans="1:69" s="31" customFormat="1" ht="18" customHeight="1">
      <c r="A544" s="46" t="s">
        <v>338</v>
      </c>
      <c r="B544" s="47"/>
      <c r="C544" s="31" t="s">
        <v>836</v>
      </c>
      <c r="F544" s="31">
        <v>1000</v>
      </c>
      <c r="G544" s="53" t="s">
        <v>833</v>
      </c>
      <c r="H544" s="53" t="s">
        <v>834</v>
      </c>
      <c r="I544" s="53"/>
      <c r="J544" s="53">
        <v>0</v>
      </c>
      <c r="K544" s="53">
        <v>0.1</v>
      </c>
      <c r="W544" s="50" t="s">
        <v>826</v>
      </c>
      <c r="X544" s="53" t="s">
        <v>1329</v>
      </c>
      <c r="AA544" s="48">
        <v>7.7118846990000005</v>
      </c>
      <c r="AB544" s="31">
        <v>31</v>
      </c>
      <c r="AC544" s="31" t="s">
        <v>789</v>
      </c>
      <c r="AD544" s="48">
        <v>29.626606539600928</v>
      </c>
      <c r="AE544" s="31" t="s">
        <v>1332</v>
      </c>
      <c r="AH544" s="48">
        <v>3.8586799925265027</v>
      </c>
      <c r="AI544" s="31" t="s">
        <v>1359</v>
      </c>
      <c r="BD544" s="48">
        <v>0.25537726300000002</v>
      </c>
      <c r="BE544" s="48">
        <v>0.60941626500000001</v>
      </c>
      <c r="BF544" s="48">
        <v>0.76286889300000005</v>
      </c>
      <c r="BG544" s="48">
        <v>0.718196905</v>
      </c>
      <c r="BH544" s="48">
        <v>0.74374421499999999</v>
      </c>
      <c r="BI544" s="48">
        <v>0.59532490900000001</v>
      </c>
      <c r="BJ544" s="48">
        <v>0.86163758999999995</v>
      </c>
      <c r="BK544" s="48">
        <v>0.12617489800000001</v>
      </c>
      <c r="BL544" s="48">
        <v>0.93570003899999998</v>
      </c>
      <c r="BM544" s="48">
        <v>0.12340132299999999</v>
      </c>
      <c r="BN544" s="48">
        <v>1.611221571</v>
      </c>
      <c r="BO544" s="48">
        <v>8.4227458000000005E-2</v>
      </c>
      <c r="BP544" s="48">
        <v>0.176650693</v>
      </c>
      <c r="BQ544" s="48">
        <v>0.107942677</v>
      </c>
    </row>
    <row r="545" spans="1:69" s="31" customFormat="1" ht="18" customHeight="1">
      <c r="A545" s="46" t="s">
        <v>338</v>
      </c>
      <c r="B545" s="47"/>
      <c r="C545" s="31" t="s">
        <v>836</v>
      </c>
      <c r="F545" s="31">
        <v>1100</v>
      </c>
      <c r="G545" s="53" t="s">
        <v>833</v>
      </c>
      <c r="H545" s="53" t="s">
        <v>834</v>
      </c>
      <c r="I545" s="53"/>
      <c r="J545" s="53">
        <v>0</v>
      </c>
      <c r="K545" s="53">
        <v>0.1</v>
      </c>
      <c r="W545" s="50" t="s">
        <v>826</v>
      </c>
      <c r="X545" s="53" t="s">
        <v>1329</v>
      </c>
      <c r="AA545" s="48">
        <v>9.9309502600000013</v>
      </c>
      <c r="AB545" s="31">
        <v>31</v>
      </c>
      <c r="AC545" s="31" t="s">
        <v>789</v>
      </c>
      <c r="AD545" s="48">
        <v>29.574305747004495</v>
      </c>
      <c r="AE545" s="31" t="s">
        <v>1332</v>
      </c>
      <c r="AH545" s="48">
        <v>3.9324169000070173</v>
      </c>
      <c r="AI545" s="31" t="s">
        <v>1359</v>
      </c>
      <c r="BD545" s="48">
        <v>0.30195691600000002</v>
      </c>
      <c r="BE545" s="48">
        <v>0.72284380000000004</v>
      </c>
      <c r="BF545" s="48">
        <v>0.93208393099999998</v>
      </c>
      <c r="BG545" s="48">
        <v>0.95597197099999998</v>
      </c>
      <c r="BH545" s="48">
        <v>1.086348286</v>
      </c>
      <c r="BI545" s="48">
        <v>0.81484935800000002</v>
      </c>
      <c r="BJ545" s="48">
        <v>1.084235198</v>
      </c>
      <c r="BK545" s="48">
        <v>0.151436708</v>
      </c>
      <c r="BL545" s="48">
        <v>1.327035301</v>
      </c>
      <c r="BM545" s="48">
        <v>0.124431823</v>
      </c>
      <c r="BN545" s="48">
        <v>2.0589322590000001</v>
      </c>
      <c r="BO545" s="48">
        <v>8.9546260000000003E-2</v>
      </c>
      <c r="BP545" s="48">
        <v>0.171087928</v>
      </c>
      <c r="BQ545" s="48">
        <v>0.110190521</v>
      </c>
    </row>
    <row r="546" spans="1:69" s="31" customFormat="1" ht="18" customHeight="1">
      <c r="A546" s="46" t="s">
        <v>338</v>
      </c>
      <c r="B546" s="47"/>
      <c r="C546" s="31" t="s">
        <v>836</v>
      </c>
      <c r="F546" s="31">
        <v>1200</v>
      </c>
      <c r="G546" s="53" t="s">
        <v>833</v>
      </c>
      <c r="H546" s="53" t="s">
        <v>834</v>
      </c>
      <c r="I546" s="53"/>
      <c r="J546" s="53">
        <v>0</v>
      </c>
      <c r="K546" s="53">
        <v>0.1</v>
      </c>
      <c r="W546" s="50" t="s">
        <v>826</v>
      </c>
      <c r="X546" s="53" t="s">
        <v>1329</v>
      </c>
      <c r="AA546" s="48">
        <v>10.335649494999998</v>
      </c>
      <c r="AB546" s="31">
        <v>31</v>
      </c>
      <c r="AC546" s="31" t="s">
        <v>789</v>
      </c>
      <c r="AD546" s="48">
        <v>29.46276741553109</v>
      </c>
      <c r="AE546" s="31" t="s">
        <v>1332</v>
      </c>
      <c r="AH546" s="48">
        <v>4.4078140567705466</v>
      </c>
      <c r="AI546" s="31" t="s">
        <v>1359</v>
      </c>
      <c r="BD546" s="48">
        <v>0.27205575199999998</v>
      </c>
      <c r="BE546" s="48">
        <v>0.79321234500000004</v>
      </c>
      <c r="BF546" s="48">
        <v>0.97195285600000003</v>
      </c>
      <c r="BG546" s="48">
        <v>0.94803647999999996</v>
      </c>
      <c r="BH546" s="48">
        <v>1.0593820350000001</v>
      </c>
      <c r="BI546" s="48">
        <v>0.77745547699999995</v>
      </c>
      <c r="BJ546" s="48">
        <v>1.2197662760000001</v>
      </c>
      <c r="BK546" s="48">
        <v>0.144571009</v>
      </c>
      <c r="BL546" s="48">
        <v>1.653668363</v>
      </c>
      <c r="BM546" s="48">
        <v>0.12435085799999999</v>
      </c>
      <c r="BN546" s="48">
        <v>1.980756985</v>
      </c>
      <c r="BO546" s="48">
        <v>9.5147457000000005E-2</v>
      </c>
      <c r="BP546" s="48">
        <v>0.17743744</v>
      </c>
      <c r="BQ546" s="48">
        <v>0.117856162</v>
      </c>
    </row>
    <row r="547" spans="1:69" s="31" customFormat="1" ht="18" customHeight="1">
      <c r="A547" s="46" t="s">
        <v>338</v>
      </c>
      <c r="B547" s="47"/>
      <c r="C547" s="31" t="s">
        <v>836</v>
      </c>
      <c r="F547" s="31">
        <v>1200</v>
      </c>
      <c r="G547" s="53" t="s">
        <v>833</v>
      </c>
      <c r="H547" s="53" t="s">
        <v>834</v>
      </c>
      <c r="J547" s="53">
        <v>0</v>
      </c>
      <c r="K547" s="53">
        <v>0.1</v>
      </c>
      <c r="W547" s="50" t="s">
        <v>827</v>
      </c>
      <c r="X547" s="53" t="s">
        <v>1329</v>
      </c>
      <c r="AA547" s="48">
        <v>20.005677904000006</v>
      </c>
      <c r="AB547" s="31">
        <v>31</v>
      </c>
      <c r="AC547" s="31" t="s">
        <v>789</v>
      </c>
      <c r="AD547" s="48">
        <v>29.52381965296496</v>
      </c>
      <c r="AE547" s="31" t="s">
        <v>1332</v>
      </c>
      <c r="AH547" s="48">
        <v>4.4344966964655175</v>
      </c>
      <c r="AI547" s="31" t="s">
        <v>1359</v>
      </c>
      <c r="BD547" s="48">
        <v>0.67241035599999999</v>
      </c>
      <c r="BE547" s="48">
        <v>1.645527704</v>
      </c>
      <c r="BF547" s="48">
        <v>1.9724343150000001</v>
      </c>
      <c r="BG547" s="48">
        <v>1.9470164999999999</v>
      </c>
      <c r="BH547" s="48">
        <v>2.1107701570000001</v>
      </c>
      <c r="BI547" s="48">
        <v>1.5509459539999999</v>
      </c>
      <c r="BJ547" s="48">
        <v>2.0720021210000001</v>
      </c>
      <c r="BK547" s="48">
        <v>0.27691227699999998</v>
      </c>
      <c r="BL547" s="48">
        <v>3.0047366630000001</v>
      </c>
      <c r="BM547" s="48">
        <v>0.17232044499999999</v>
      </c>
      <c r="BN547" s="48">
        <v>4.0946963270000003</v>
      </c>
      <c r="BO547" s="48">
        <v>0.120018505</v>
      </c>
      <c r="BP547" s="48">
        <v>0.23057228399999999</v>
      </c>
      <c r="BQ547" s="48">
        <v>0.135314296</v>
      </c>
    </row>
    <row r="548" spans="1:69" s="31" customFormat="1" ht="18" customHeight="1">
      <c r="A548" s="46" t="s">
        <v>338</v>
      </c>
      <c r="B548" s="47"/>
      <c r="C548" s="31" t="s">
        <v>836</v>
      </c>
      <c r="F548" s="31">
        <v>1300</v>
      </c>
      <c r="G548" s="53" t="s">
        <v>833</v>
      </c>
      <c r="H548" s="53" t="s">
        <v>834</v>
      </c>
      <c r="I548" s="53"/>
      <c r="J548" s="53">
        <v>0</v>
      </c>
      <c r="K548" s="53">
        <v>0.1</v>
      </c>
      <c r="W548" s="50" t="s">
        <v>827</v>
      </c>
      <c r="X548" s="53" t="s">
        <v>1329</v>
      </c>
      <c r="AA548" s="48">
        <v>12.095778917000001</v>
      </c>
      <c r="AB548" s="31">
        <v>31</v>
      </c>
      <c r="AC548" s="31" t="s">
        <v>789</v>
      </c>
      <c r="AD548" s="48">
        <v>29.496312499447441</v>
      </c>
      <c r="AE548" s="31" t="s">
        <v>1332</v>
      </c>
      <c r="AH548" s="48">
        <v>4.6685267989716621</v>
      </c>
      <c r="AI548" s="31" t="s">
        <v>1359</v>
      </c>
      <c r="BD548" s="48">
        <v>0.34324961599999998</v>
      </c>
      <c r="BE548" s="48">
        <v>0.94012980700000004</v>
      </c>
      <c r="BF548" s="48">
        <v>1.1373657909999999</v>
      </c>
      <c r="BG548" s="48">
        <v>1.0754187049999999</v>
      </c>
      <c r="BH548" s="48">
        <v>1.250719285</v>
      </c>
      <c r="BI548" s="48">
        <v>0.88052121500000002</v>
      </c>
      <c r="BJ548" s="48">
        <v>1.5055311280000001</v>
      </c>
      <c r="BK548" s="48">
        <v>0.164394649</v>
      </c>
      <c r="BL548" s="48">
        <v>1.6823922090000001</v>
      </c>
      <c r="BM548" s="48">
        <v>0.12349550500000001</v>
      </c>
      <c r="BN548" s="48">
        <v>2.5899901449999998</v>
      </c>
      <c r="BO548" s="48">
        <v>0.106822115</v>
      </c>
      <c r="BP548" s="48">
        <v>0.17554821300000001</v>
      </c>
      <c r="BQ548" s="48">
        <v>0.120200534</v>
      </c>
    </row>
    <row r="549" spans="1:69" s="31" customFormat="1" ht="18" customHeight="1">
      <c r="A549" s="46" t="s">
        <v>338</v>
      </c>
      <c r="B549" s="47"/>
      <c r="C549" s="31" t="s">
        <v>836</v>
      </c>
      <c r="F549" s="31">
        <v>1300</v>
      </c>
      <c r="G549" s="53" t="s">
        <v>833</v>
      </c>
      <c r="H549" s="53" t="s">
        <v>834</v>
      </c>
      <c r="I549" s="53"/>
      <c r="J549" s="53">
        <v>0</v>
      </c>
      <c r="K549" s="53">
        <v>0.1</v>
      </c>
      <c r="W549" s="50" t="s">
        <v>827</v>
      </c>
      <c r="X549" s="53" t="s">
        <v>1329</v>
      </c>
      <c r="AA549" s="48">
        <v>10.542406412000002</v>
      </c>
      <c r="AB549" s="31">
        <v>31</v>
      </c>
      <c r="AC549" s="31" t="s">
        <v>789</v>
      </c>
      <c r="AD549" s="48">
        <v>29.613173002749363</v>
      </c>
      <c r="AE549" s="31" t="s">
        <v>1332</v>
      </c>
      <c r="AH549" s="48">
        <v>5.2836453746085166</v>
      </c>
      <c r="AI549" s="31" t="s">
        <v>1359</v>
      </c>
      <c r="BD549" s="48">
        <v>0.27306354300000002</v>
      </c>
      <c r="BE549" s="48">
        <v>0.811970831</v>
      </c>
      <c r="BF549" s="48">
        <v>0.98140439599999996</v>
      </c>
      <c r="BG549" s="48">
        <v>0.90451948000000004</v>
      </c>
      <c r="BH549" s="48">
        <v>0.95002658100000004</v>
      </c>
      <c r="BI549" s="48">
        <v>0.73559284000000003</v>
      </c>
      <c r="BJ549" s="48">
        <v>1.202838839</v>
      </c>
      <c r="BK549" s="48">
        <v>0.120146962</v>
      </c>
      <c r="BL549" s="48">
        <v>1.5823211690000001</v>
      </c>
      <c r="BM549" s="48">
        <v>9.6477505000000005E-2</v>
      </c>
      <c r="BN549" s="48">
        <v>2.554193009</v>
      </c>
      <c r="BO549" s="48">
        <v>8.7343617999999998E-2</v>
      </c>
      <c r="BP549" s="48">
        <v>0.15331825600000001</v>
      </c>
      <c r="BQ549" s="48">
        <v>8.9189382999999997E-2</v>
      </c>
    </row>
    <row r="550" spans="1:69" s="31" customFormat="1" ht="18" customHeight="1">
      <c r="A550" s="46" t="s">
        <v>338</v>
      </c>
      <c r="B550" s="47"/>
      <c r="C550" s="31" t="s">
        <v>836</v>
      </c>
      <c r="F550" s="31">
        <v>1300</v>
      </c>
      <c r="G550" s="53" t="s">
        <v>833</v>
      </c>
      <c r="H550" s="53" t="s">
        <v>834</v>
      </c>
      <c r="I550" s="53"/>
      <c r="J550" s="53">
        <v>0</v>
      </c>
      <c r="K550" s="53">
        <v>0.1</v>
      </c>
      <c r="W550" s="50" t="s">
        <v>828</v>
      </c>
      <c r="X550" s="53" t="s">
        <v>1329</v>
      </c>
      <c r="AA550" s="48">
        <v>15.424374384999998</v>
      </c>
      <c r="AB550" s="31">
        <v>31</v>
      </c>
      <c r="AC550" s="31" t="s">
        <v>789</v>
      </c>
      <c r="AD550" s="48">
        <v>29.807572647895906</v>
      </c>
      <c r="AE550" s="31" t="s">
        <v>1332</v>
      </c>
      <c r="AH550" s="48">
        <v>7.8891763069898673</v>
      </c>
      <c r="AI550" s="31" t="s">
        <v>1359</v>
      </c>
      <c r="BD550" s="48">
        <v>0.277009793</v>
      </c>
      <c r="BE550" s="48">
        <v>0.90675981800000005</v>
      </c>
      <c r="BF550" s="48">
        <v>1.1349738330000001</v>
      </c>
      <c r="BG550" s="48">
        <v>1.030872494</v>
      </c>
      <c r="BH550" s="48">
        <v>1.1869727750000001</v>
      </c>
      <c r="BI550" s="48">
        <v>0.85265541899999997</v>
      </c>
      <c r="BJ550" s="48">
        <v>1.6593220040000001</v>
      </c>
      <c r="BK550" s="48">
        <v>0.14330030399999999</v>
      </c>
      <c r="BL550" s="48">
        <v>2.6703796689999999</v>
      </c>
      <c r="BM550" s="48">
        <v>0.11754063300000001</v>
      </c>
      <c r="BN550" s="48">
        <v>4.9502898269999998</v>
      </c>
      <c r="BO550" s="48">
        <v>9.9727317999999995E-2</v>
      </c>
      <c r="BP550" s="48">
        <v>0.29134396400000001</v>
      </c>
      <c r="BQ550" s="48">
        <v>0.10322653399999999</v>
      </c>
    </row>
    <row r="551" spans="1:69" s="31" customFormat="1" ht="18" customHeight="1">
      <c r="A551" s="46" t="s">
        <v>338</v>
      </c>
      <c r="B551" s="47"/>
      <c r="C551" s="31" t="s">
        <v>836</v>
      </c>
      <c r="F551" s="31">
        <v>800</v>
      </c>
      <c r="G551" s="53" t="s">
        <v>833</v>
      </c>
      <c r="H551" s="53" t="s">
        <v>834</v>
      </c>
      <c r="I551" s="53"/>
      <c r="J551" s="53">
        <v>0</v>
      </c>
      <c r="K551" s="53">
        <v>0.1</v>
      </c>
      <c r="W551" s="50" t="s">
        <v>829</v>
      </c>
      <c r="X551" s="53" t="s">
        <v>1329</v>
      </c>
      <c r="AA551" s="48">
        <v>10.117860311000003</v>
      </c>
      <c r="AB551" s="31">
        <v>25</v>
      </c>
      <c r="AC551" s="31" t="s">
        <v>789</v>
      </c>
      <c r="AD551" s="48">
        <v>29.127841930258342</v>
      </c>
      <c r="AE551" s="31" t="s">
        <v>1332</v>
      </c>
      <c r="AH551" s="48">
        <v>2.1940981607541907</v>
      </c>
      <c r="AI551" s="31" t="s">
        <v>1359</v>
      </c>
      <c r="BD551" s="48">
        <v>0.46453315499999998</v>
      </c>
      <c r="BE551" s="48">
        <v>1.0763363880000001</v>
      </c>
      <c r="BF551" s="48">
        <v>1.2117749259999999</v>
      </c>
      <c r="BG551" s="48">
        <v>1.221035587</v>
      </c>
      <c r="BH551" s="48">
        <v>1.258882241</v>
      </c>
      <c r="BI551" s="48">
        <v>1.037912707</v>
      </c>
      <c r="BJ551" s="48">
        <v>1.1844208169999999</v>
      </c>
      <c r="BK551" s="48">
        <v>0.20624868099999999</v>
      </c>
      <c r="BL551" s="48">
        <v>0.93270660699999997</v>
      </c>
      <c r="BM551" s="48">
        <v>0.13866024800000001</v>
      </c>
      <c r="BN551" s="48">
        <v>1.0360582810000001</v>
      </c>
      <c r="BO551" s="48">
        <v>0.111966655</v>
      </c>
      <c r="BP551" s="48">
        <v>0.126526535</v>
      </c>
      <c r="BQ551" s="48">
        <v>0.110797483</v>
      </c>
    </row>
    <row r="552" spans="1:69" s="31" customFormat="1" ht="18" customHeight="1">
      <c r="A552" s="46" t="s">
        <v>338</v>
      </c>
      <c r="B552" s="47"/>
      <c r="C552" s="31" t="s">
        <v>836</v>
      </c>
      <c r="F552" s="31">
        <v>800</v>
      </c>
      <c r="G552" s="53" t="s">
        <v>833</v>
      </c>
      <c r="H552" s="53" t="s">
        <v>834</v>
      </c>
      <c r="I552" s="53"/>
      <c r="J552" s="53">
        <v>0</v>
      </c>
      <c r="K552" s="53">
        <v>0.1</v>
      </c>
      <c r="W552" s="50" t="s">
        <v>830</v>
      </c>
      <c r="X552" s="53" t="s">
        <v>1329</v>
      </c>
      <c r="AA552" s="48">
        <v>17.240183708</v>
      </c>
      <c r="AB552" s="31">
        <v>23</v>
      </c>
      <c r="AC552" s="31" t="s">
        <v>789</v>
      </c>
      <c r="AD552" s="48">
        <v>28.863017148071748</v>
      </c>
      <c r="AE552" s="31" t="s">
        <v>1332</v>
      </c>
      <c r="AH552" s="48">
        <v>1.5852754365125579</v>
      </c>
      <c r="AI552" s="31" t="s">
        <v>1359</v>
      </c>
      <c r="BD552" s="48">
        <v>1.062880636</v>
      </c>
      <c r="BE552" s="48">
        <v>2.0701417809999998</v>
      </c>
      <c r="BF552" s="48">
        <v>2.4897307290000001</v>
      </c>
      <c r="BG552" s="48">
        <v>2.4102378619999998</v>
      </c>
      <c r="BH552" s="48">
        <v>2.3763756250000001</v>
      </c>
      <c r="BI552" s="48">
        <v>1.782005447</v>
      </c>
      <c r="BJ552" s="48">
        <v>1.7638008469999999</v>
      </c>
      <c r="BK552" s="48">
        <v>0.40363749399999999</v>
      </c>
      <c r="BL552" s="48">
        <v>1.183593136</v>
      </c>
      <c r="BM552" s="48">
        <v>0.24000779699999999</v>
      </c>
      <c r="BN552" s="48">
        <v>1.008915008</v>
      </c>
      <c r="BO552" s="48">
        <v>0.154965457</v>
      </c>
      <c r="BP552" s="48">
        <v>0.13467847399999999</v>
      </c>
      <c r="BQ552" s="48">
        <v>0.159213415</v>
      </c>
    </row>
    <row r="553" spans="1:69" s="31" customFormat="1" ht="18" customHeight="1">
      <c r="A553" s="46" t="s">
        <v>338</v>
      </c>
      <c r="B553" s="47"/>
      <c r="C553" s="31" t="s">
        <v>836</v>
      </c>
      <c r="F553" s="31">
        <v>800</v>
      </c>
      <c r="G553" s="53" t="s">
        <v>833</v>
      </c>
      <c r="H553" s="53" t="s">
        <v>834</v>
      </c>
      <c r="I553" s="53"/>
      <c r="J553" s="53">
        <v>0</v>
      </c>
      <c r="K553" s="53">
        <v>0.1</v>
      </c>
      <c r="W553" s="50" t="s">
        <v>830</v>
      </c>
      <c r="X553" s="53" t="s">
        <v>1329</v>
      </c>
      <c r="AA553" s="48">
        <v>7.9399197510000006</v>
      </c>
      <c r="AB553" s="31">
        <v>31</v>
      </c>
      <c r="AC553" s="31" t="s">
        <v>789</v>
      </c>
      <c r="AD553" s="48">
        <v>29.310857557708268</v>
      </c>
      <c r="AE553" s="31" t="s">
        <v>1332</v>
      </c>
      <c r="AH553" s="48">
        <v>3.3061091776151685</v>
      </c>
      <c r="AI553" s="31" t="s">
        <v>1359</v>
      </c>
      <c r="BD553" s="48">
        <v>0.24653330200000001</v>
      </c>
      <c r="BE553" s="48">
        <v>0.74405087999999997</v>
      </c>
      <c r="BF553" s="48">
        <v>0.88011682300000005</v>
      </c>
      <c r="BG553" s="48">
        <v>0.79535455399999999</v>
      </c>
      <c r="BH553" s="48">
        <v>0.87976521500000004</v>
      </c>
      <c r="BI553" s="48">
        <v>0.65947975400000003</v>
      </c>
      <c r="BJ553" s="48">
        <v>0.94423007699999995</v>
      </c>
      <c r="BK553" s="48">
        <v>0.12990251799999999</v>
      </c>
      <c r="BL553" s="48">
        <v>1.102202283</v>
      </c>
      <c r="BM553" s="48">
        <v>0.107510727</v>
      </c>
      <c r="BN553" s="48">
        <v>1.15419074</v>
      </c>
      <c r="BO553" s="48">
        <v>0.103428613</v>
      </c>
      <c r="BP553" s="48">
        <v>0.10654936199999999</v>
      </c>
      <c r="BQ553" s="48">
        <v>8.6604902999999997E-2</v>
      </c>
    </row>
    <row r="554" spans="1:69" s="31" customFormat="1" ht="18" customHeight="1">
      <c r="A554" s="46" t="s">
        <v>338</v>
      </c>
      <c r="B554" s="47"/>
      <c r="C554" s="31" t="s">
        <v>836</v>
      </c>
      <c r="F554" s="31">
        <v>900</v>
      </c>
      <c r="G554" s="53" t="s">
        <v>833</v>
      </c>
      <c r="H554" s="53" t="s">
        <v>834</v>
      </c>
      <c r="I554" s="53"/>
      <c r="J554" s="53">
        <v>0</v>
      </c>
      <c r="K554" s="53">
        <v>0.1</v>
      </c>
      <c r="W554" s="50" t="s">
        <v>831</v>
      </c>
      <c r="X554" s="53" t="s">
        <v>1329</v>
      </c>
      <c r="AA554" s="48">
        <v>22.688941563</v>
      </c>
      <c r="AB554" s="31">
        <v>31</v>
      </c>
      <c r="AC554" s="31" t="s">
        <v>789</v>
      </c>
      <c r="AD554" s="48">
        <v>29.39231495906612</v>
      </c>
      <c r="AE554" s="31" t="s">
        <v>1332</v>
      </c>
      <c r="AH554" s="48">
        <v>9.0196277991987888</v>
      </c>
      <c r="AI554" s="31" t="s">
        <v>1359</v>
      </c>
      <c r="BD554" s="48">
        <v>0.344145017</v>
      </c>
      <c r="BE554" s="48">
        <v>0.75188392000000004</v>
      </c>
      <c r="BF554" s="48">
        <v>1.0912725299999999</v>
      </c>
      <c r="BG554" s="48">
        <v>1.0435260129999999</v>
      </c>
      <c r="BH554" s="48">
        <v>3.0670317680000001</v>
      </c>
      <c r="BI554" s="48">
        <v>0.98619594300000002</v>
      </c>
      <c r="BJ554" s="48">
        <v>4.0079895560000001</v>
      </c>
      <c r="BK554" s="48">
        <v>0.21917951499999999</v>
      </c>
      <c r="BL554" s="48">
        <v>4.3485588179999999</v>
      </c>
      <c r="BM554" s="48">
        <v>0.21879586600000001</v>
      </c>
      <c r="BN554" s="48">
        <v>5.6435402349999997</v>
      </c>
      <c r="BO554" s="48">
        <v>0.18661156000000001</v>
      </c>
      <c r="BP554" s="48">
        <v>0.52857346999999999</v>
      </c>
      <c r="BQ554" s="48">
        <v>0.25163735199999998</v>
      </c>
    </row>
    <row r="555" spans="1:69" s="32" customFormat="1" ht="18" customHeight="1">
      <c r="A555" s="82" t="s">
        <v>338</v>
      </c>
      <c r="B555" s="90"/>
      <c r="C555" s="32" t="s">
        <v>836</v>
      </c>
      <c r="F555" s="32">
        <v>900</v>
      </c>
      <c r="G555" s="80" t="s">
        <v>833</v>
      </c>
      <c r="H555" s="80" t="s">
        <v>834</v>
      </c>
      <c r="I555" s="80"/>
      <c r="J555" s="80">
        <v>0</v>
      </c>
      <c r="K555" s="80">
        <v>0.1</v>
      </c>
      <c r="W555" s="91" t="s">
        <v>826</v>
      </c>
      <c r="X555" s="80" t="s">
        <v>1329</v>
      </c>
      <c r="AA555" s="81">
        <v>7.075034442999999</v>
      </c>
      <c r="AB555" s="32">
        <v>31</v>
      </c>
      <c r="AC555" s="32" t="s">
        <v>789</v>
      </c>
      <c r="AD555" s="81">
        <v>29.529948960719366</v>
      </c>
      <c r="AE555" s="32" t="s">
        <v>1332</v>
      </c>
      <c r="AH555" s="81">
        <v>3.4458448713773575</v>
      </c>
      <c r="AI555" s="32" t="s">
        <v>1359</v>
      </c>
      <c r="BD555" s="81">
        <v>0.22918738299999999</v>
      </c>
      <c r="BE555" s="81">
        <v>0.55783082100000003</v>
      </c>
      <c r="BF555" s="81">
        <v>0.72659016899999995</v>
      </c>
      <c r="BG555" s="81">
        <v>0.66993687999999996</v>
      </c>
      <c r="BH555" s="81">
        <v>0.76582812099999997</v>
      </c>
      <c r="BI555" s="81">
        <v>0.50543497199999998</v>
      </c>
      <c r="BJ555" s="81">
        <v>0.80595122900000005</v>
      </c>
      <c r="BK555" s="81">
        <v>0.13590562</v>
      </c>
      <c r="BL555" s="81">
        <v>0.90637643000000001</v>
      </c>
      <c r="BM555" s="81">
        <v>0.127701074</v>
      </c>
      <c r="BN555" s="81">
        <v>1.206243052</v>
      </c>
      <c r="BO555" s="81">
        <v>0.12656363000000001</v>
      </c>
      <c r="BP555" s="81">
        <v>0.167546205</v>
      </c>
      <c r="BQ555" s="81">
        <v>0.143938857</v>
      </c>
    </row>
    <row r="556" spans="1:69" s="31" customFormat="1" ht="18" customHeight="1">
      <c r="A556" s="46" t="s">
        <v>339</v>
      </c>
      <c r="B556" s="31" t="s">
        <v>373</v>
      </c>
      <c r="C556" s="31" t="s">
        <v>398</v>
      </c>
      <c r="D556" s="62">
        <v>44.426110000000001</v>
      </c>
      <c r="E556" s="62">
        <v>3.7391700000000001</v>
      </c>
      <c r="F556" s="31" t="s">
        <v>397</v>
      </c>
      <c r="I556" s="31" t="s">
        <v>396</v>
      </c>
      <c r="M556" s="31" t="s">
        <v>389</v>
      </c>
      <c r="N556" s="31" t="s">
        <v>399</v>
      </c>
      <c r="V556" s="31" t="s">
        <v>91</v>
      </c>
      <c r="W556" s="51" t="s">
        <v>91</v>
      </c>
      <c r="X556" s="31" t="s">
        <v>1345</v>
      </c>
      <c r="AB556" s="31">
        <v>27</v>
      </c>
      <c r="AC556" s="31" t="s">
        <v>393</v>
      </c>
    </row>
    <row r="557" spans="1:69" s="31" customFormat="1" ht="18" customHeight="1">
      <c r="A557" s="46" t="s">
        <v>339</v>
      </c>
      <c r="B557" s="31" t="s">
        <v>373</v>
      </c>
      <c r="C557" s="31" t="s">
        <v>398</v>
      </c>
      <c r="D557" s="62">
        <v>44.426110000000001</v>
      </c>
      <c r="E557" s="62">
        <v>3.7391700000000001</v>
      </c>
      <c r="F557" s="31" t="s">
        <v>397</v>
      </c>
      <c r="I557" s="31" t="s">
        <v>396</v>
      </c>
      <c r="J557" s="31">
        <v>0</v>
      </c>
      <c r="K557" s="31">
        <v>0.02</v>
      </c>
      <c r="L557" s="31" t="s">
        <v>374</v>
      </c>
      <c r="N557" s="31" t="s">
        <v>399</v>
      </c>
      <c r="O557" s="31" t="s">
        <v>375</v>
      </c>
      <c r="S557" s="31">
        <v>36</v>
      </c>
      <c r="U557" s="31">
        <v>41.29</v>
      </c>
      <c r="V557" s="31" t="s">
        <v>91</v>
      </c>
      <c r="W557" s="51" t="s">
        <v>91</v>
      </c>
      <c r="X557" s="31" t="s">
        <v>1345</v>
      </c>
      <c r="AB557" s="31">
        <v>27</v>
      </c>
      <c r="AC557" s="31" t="s">
        <v>394</v>
      </c>
    </row>
    <row r="558" spans="1:69" s="31" customFormat="1" ht="18" customHeight="1">
      <c r="A558" s="46" t="s">
        <v>339</v>
      </c>
      <c r="B558" s="31" t="s">
        <v>373</v>
      </c>
      <c r="C558" s="31" t="s">
        <v>398</v>
      </c>
      <c r="D558" s="62">
        <v>44.426110000000001</v>
      </c>
      <c r="E558" s="62">
        <v>3.7391700000000001</v>
      </c>
      <c r="F558" s="31" t="s">
        <v>397</v>
      </c>
      <c r="I558" s="31" t="s">
        <v>396</v>
      </c>
      <c r="J558" s="31">
        <v>0.02</v>
      </c>
      <c r="K558" s="31">
        <v>0.04</v>
      </c>
      <c r="L558" s="31" t="s">
        <v>376</v>
      </c>
      <c r="N558" s="31" t="s">
        <v>399</v>
      </c>
      <c r="O558" s="31" t="s">
        <v>375</v>
      </c>
      <c r="S558" s="31">
        <v>32</v>
      </c>
      <c r="U558" s="31">
        <v>36.78</v>
      </c>
      <c r="V558" s="31" t="s">
        <v>91</v>
      </c>
      <c r="W558" s="51" t="s">
        <v>400</v>
      </c>
      <c r="X558" s="31" t="s">
        <v>1345</v>
      </c>
      <c r="AB558" s="31">
        <v>27</v>
      </c>
      <c r="AC558" s="31" t="s">
        <v>395</v>
      </c>
    </row>
    <row r="559" spans="1:69" s="31" customFormat="1" ht="18" customHeight="1">
      <c r="A559" s="46" t="s">
        <v>339</v>
      </c>
      <c r="B559" s="31" t="s">
        <v>373</v>
      </c>
      <c r="C559" s="31" t="s">
        <v>398</v>
      </c>
      <c r="D559" s="62">
        <v>44.426110000000001</v>
      </c>
      <c r="E559" s="62">
        <v>3.7391700000000001</v>
      </c>
      <c r="F559" s="31" t="s">
        <v>397</v>
      </c>
      <c r="I559" s="31" t="s">
        <v>396</v>
      </c>
      <c r="J559" s="31">
        <v>0.04</v>
      </c>
      <c r="K559" s="31">
        <v>0.06</v>
      </c>
      <c r="L559" s="31" t="s">
        <v>377</v>
      </c>
      <c r="N559" s="31" t="s">
        <v>399</v>
      </c>
      <c r="O559" s="31" t="s">
        <v>375</v>
      </c>
      <c r="S559" s="31">
        <v>22</v>
      </c>
      <c r="U559" s="31">
        <v>32.25</v>
      </c>
      <c r="V559" s="31" t="s">
        <v>91</v>
      </c>
      <c r="W559" s="51" t="s">
        <v>401</v>
      </c>
      <c r="X559" s="31" t="s">
        <v>1345</v>
      </c>
      <c r="AB559" s="31">
        <v>27</v>
      </c>
      <c r="AC559" s="31" t="s">
        <v>394</v>
      </c>
    </row>
    <row r="560" spans="1:69" s="31" customFormat="1" ht="18" customHeight="1">
      <c r="A560" s="46" t="s">
        <v>339</v>
      </c>
      <c r="B560" s="31" t="s">
        <v>373</v>
      </c>
      <c r="C560" s="31" t="s">
        <v>398</v>
      </c>
      <c r="D560" s="62">
        <v>44.426110000000001</v>
      </c>
      <c r="E560" s="62">
        <v>3.7391700000000001</v>
      </c>
      <c r="F560" s="31" t="s">
        <v>397</v>
      </c>
      <c r="I560" s="31" t="s">
        <v>396</v>
      </c>
      <c r="J560" s="31">
        <v>0.06</v>
      </c>
      <c r="K560" s="31">
        <v>0.08</v>
      </c>
      <c r="L560" s="31" t="s">
        <v>378</v>
      </c>
      <c r="N560" s="31" t="s">
        <v>399</v>
      </c>
      <c r="O560" s="31">
        <v>4.2</v>
      </c>
      <c r="S560" s="31">
        <v>22</v>
      </c>
      <c r="U560" s="31">
        <v>28.02</v>
      </c>
      <c r="V560" s="31" t="s">
        <v>91</v>
      </c>
      <c r="W560" s="51"/>
      <c r="X560" s="31" t="s">
        <v>1345</v>
      </c>
      <c r="AB560" s="31">
        <v>27</v>
      </c>
      <c r="AC560" s="31" t="s">
        <v>394</v>
      </c>
    </row>
    <row r="561" spans="1:29" s="31" customFormat="1" ht="18" customHeight="1">
      <c r="A561" s="46" t="s">
        <v>339</v>
      </c>
      <c r="B561" s="31" t="s">
        <v>373</v>
      </c>
      <c r="C561" s="31" t="s">
        <v>398</v>
      </c>
      <c r="D561" s="62">
        <v>44.426110000000001</v>
      </c>
      <c r="E561" s="62">
        <v>3.7391700000000001</v>
      </c>
      <c r="F561" s="31" t="s">
        <v>397</v>
      </c>
      <c r="I561" s="31" t="s">
        <v>396</v>
      </c>
      <c r="J561" s="31">
        <v>0.08</v>
      </c>
      <c r="K561" s="31">
        <v>0.11</v>
      </c>
      <c r="L561" s="31" t="s">
        <v>379</v>
      </c>
      <c r="N561" s="31" t="s">
        <v>399</v>
      </c>
      <c r="O561" s="31">
        <v>5.2</v>
      </c>
      <c r="S561" s="31">
        <v>21</v>
      </c>
      <c r="U561" s="31">
        <v>5.93</v>
      </c>
      <c r="V561" s="31" t="s">
        <v>91</v>
      </c>
      <c r="W561" s="51"/>
      <c r="X561" s="31" t="s">
        <v>1345</v>
      </c>
      <c r="AB561" s="31">
        <v>25</v>
      </c>
      <c r="AC561" s="31" t="s">
        <v>394</v>
      </c>
    </row>
    <row r="562" spans="1:29" s="31" customFormat="1" ht="18" customHeight="1">
      <c r="A562" s="46" t="s">
        <v>339</v>
      </c>
      <c r="B562" s="31" t="s">
        <v>373</v>
      </c>
      <c r="C562" s="31" t="s">
        <v>398</v>
      </c>
      <c r="D562" s="62">
        <v>44.426110000000001</v>
      </c>
      <c r="E562" s="62">
        <v>3.7391700000000001</v>
      </c>
      <c r="F562" s="31" t="s">
        <v>397</v>
      </c>
      <c r="I562" s="31" t="s">
        <v>396</v>
      </c>
      <c r="J562" s="31">
        <v>0.23</v>
      </c>
      <c r="K562" s="31">
        <v>0.25</v>
      </c>
      <c r="L562" s="31" t="s">
        <v>380</v>
      </c>
      <c r="N562" s="31" t="s">
        <v>399</v>
      </c>
      <c r="O562" s="31">
        <v>5.4</v>
      </c>
      <c r="S562" s="31" t="s">
        <v>375</v>
      </c>
      <c r="U562" s="31">
        <v>4.9000000000000004</v>
      </c>
      <c r="V562" s="31" t="s">
        <v>91</v>
      </c>
      <c r="W562" s="51"/>
      <c r="X562" s="31" t="s">
        <v>1345</v>
      </c>
    </row>
    <row r="563" spans="1:29" s="31" customFormat="1" ht="18" customHeight="1">
      <c r="A563" s="46" t="s">
        <v>339</v>
      </c>
      <c r="B563" s="31" t="s">
        <v>373</v>
      </c>
      <c r="C563" s="31" t="s">
        <v>398</v>
      </c>
      <c r="D563" s="62">
        <v>44.426110000000001</v>
      </c>
      <c r="E563" s="62">
        <v>3.7391700000000001</v>
      </c>
      <c r="F563" s="31" t="s">
        <v>397</v>
      </c>
      <c r="I563" s="31" t="s">
        <v>396</v>
      </c>
      <c r="J563" s="31">
        <v>0.28000000000000003</v>
      </c>
      <c r="K563" s="31">
        <v>0.3</v>
      </c>
      <c r="L563" s="31" t="s">
        <v>381</v>
      </c>
      <c r="N563" s="31" t="s">
        <v>399</v>
      </c>
      <c r="O563" s="31">
        <v>5.3</v>
      </c>
      <c r="S563" s="31">
        <v>22</v>
      </c>
      <c r="U563" s="31">
        <v>3.56</v>
      </c>
      <c r="V563" s="31" t="s">
        <v>91</v>
      </c>
      <c r="W563" s="51"/>
      <c r="X563" s="31" t="s">
        <v>1345</v>
      </c>
    </row>
    <row r="564" spans="1:29" s="31" customFormat="1" ht="18" customHeight="1">
      <c r="A564" s="46" t="s">
        <v>339</v>
      </c>
      <c r="B564" s="31" t="s">
        <v>373</v>
      </c>
      <c r="C564" s="31" t="s">
        <v>398</v>
      </c>
      <c r="D564" s="62">
        <v>44.426110000000001</v>
      </c>
      <c r="E564" s="62">
        <v>3.7391700000000001</v>
      </c>
      <c r="F564" s="31" t="s">
        <v>397</v>
      </c>
      <c r="I564" s="31" t="s">
        <v>396</v>
      </c>
      <c r="M564" s="31" t="s">
        <v>390</v>
      </c>
      <c r="N564" s="31" t="s">
        <v>399</v>
      </c>
      <c r="V564" s="31" t="s">
        <v>391</v>
      </c>
      <c r="W564" s="51" t="s">
        <v>384</v>
      </c>
      <c r="X564" s="31" t="s">
        <v>1345</v>
      </c>
      <c r="AB564" s="31">
        <v>27</v>
      </c>
      <c r="AC564" s="31" t="s">
        <v>394</v>
      </c>
    </row>
    <row r="565" spans="1:29" s="31" customFormat="1" ht="18" customHeight="1">
      <c r="A565" s="46" t="s">
        <v>339</v>
      </c>
      <c r="B565" s="31" t="s">
        <v>382</v>
      </c>
      <c r="C565" s="31" t="s">
        <v>398</v>
      </c>
      <c r="D565" s="62">
        <v>44.426110000000001</v>
      </c>
      <c r="E565" s="62">
        <v>3.7391700000000001</v>
      </c>
      <c r="F565" s="31" t="s">
        <v>397</v>
      </c>
      <c r="I565" s="31" t="s">
        <v>396</v>
      </c>
      <c r="J565" s="31">
        <v>0</v>
      </c>
      <c r="K565" s="31">
        <v>0.01</v>
      </c>
      <c r="L565" s="31" t="s">
        <v>383</v>
      </c>
      <c r="N565" s="31" t="s">
        <v>399</v>
      </c>
      <c r="O565" s="31">
        <v>4.5</v>
      </c>
      <c r="S565" s="31">
        <v>24</v>
      </c>
      <c r="U565" s="31">
        <v>43.63</v>
      </c>
      <c r="V565" s="31" t="s">
        <v>391</v>
      </c>
      <c r="W565" s="51" t="s">
        <v>391</v>
      </c>
      <c r="X565" s="31" t="s">
        <v>1345</v>
      </c>
      <c r="AB565" s="31">
        <v>27</v>
      </c>
      <c r="AC565" s="31" t="s">
        <v>394</v>
      </c>
    </row>
    <row r="566" spans="1:29" s="31" customFormat="1" ht="18" customHeight="1">
      <c r="A566" s="46" t="s">
        <v>339</v>
      </c>
      <c r="B566" s="31" t="s">
        <v>382</v>
      </c>
      <c r="C566" s="31" t="s">
        <v>398</v>
      </c>
      <c r="D566" s="62">
        <v>44.426110000000001</v>
      </c>
      <c r="E566" s="62">
        <v>3.7391700000000001</v>
      </c>
      <c r="F566" s="31" t="s">
        <v>397</v>
      </c>
      <c r="I566" s="31" t="s">
        <v>396</v>
      </c>
      <c r="J566" s="31">
        <v>0.01</v>
      </c>
      <c r="K566" s="31">
        <v>0.03</v>
      </c>
      <c r="L566" s="31" t="s">
        <v>377</v>
      </c>
      <c r="N566" s="31" t="s">
        <v>399</v>
      </c>
      <c r="O566" s="31" t="s">
        <v>375</v>
      </c>
      <c r="S566" s="31">
        <v>24</v>
      </c>
      <c r="U566" s="31">
        <v>32.450000000000003</v>
      </c>
      <c r="V566" s="31" t="s">
        <v>391</v>
      </c>
      <c r="W566" s="51" t="s">
        <v>402</v>
      </c>
      <c r="X566" s="31" t="s">
        <v>1345</v>
      </c>
      <c r="AB566" s="31">
        <v>27</v>
      </c>
      <c r="AC566" s="31" t="s">
        <v>394</v>
      </c>
    </row>
    <row r="567" spans="1:29" s="31" customFormat="1" ht="18" customHeight="1">
      <c r="A567" s="46" t="s">
        <v>339</v>
      </c>
      <c r="B567" s="31" t="s">
        <v>382</v>
      </c>
      <c r="C567" s="31" t="s">
        <v>398</v>
      </c>
      <c r="D567" s="62">
        <v>44.426110000000001</v>
      </c>
      <c r="E567" s="62">
        <v>3.7391700000000001</v>
      </c>
      <c r="F567" s="31" t="s">
        <v>397</v>
      </c>
      <c r="I567" s="31" t="s">
        <v>396</v>
      </c>
      <c r="J567" s="31">
        <v>0.03</v>
      </c>
      <c r="K567" s="31">
        <v>0.06</v>
      </c>
      <c r="L567" s="31" t="s">
        <v>378</v>
      </c>
      <c r="N567" s="31" t="s">
        <v>399</v>
      </c>
      <c r="O567" s="31">
        <v>4.0999999999999996</v>
      </c>
      <c r="S567" s="31">
        <v>24</v>
      </c>
      <c r="U567" s="31">
        <v>26.630000000000003</v>
      </c>
      <c r="V567" s="31" t="s">
        <v>391</v>
      </c>
      <c r="W567" s="51" t="s">
        <v>403</v>
      </c>
      <c r="X567" s="31" t="s">
        <v>1345</v>
      </c>
      <c r="AB567" s="31">
        <v>27</v>
      </c>
      <c r="AC567" s="31" t="s">
        <v>394</v>
      </c>
    </row>
    <row r="568" spans="1:29" s="31" customFormat="1" ht="18" customHeight="1">
      <c r="A568" s="46" t="s">
        <v>339</v>
      </c>
      <c r="B568" s="31" t="s">
        <v>382</v>
      </c>
      <c r="C568" s="31" t="s">
        <v>398</v>
      </c>
      <c r="D568" s="62">
        <v>44.426110000000001</v>
      </c>
      <c r="E568" s="62">
        <v>3.7391700000000001</v>
      </c>
      <c r="F568" s="31" t="s">
        <v>397</v>
      </c>
      <c r="I568" s="31" t="s">
        <v>396</v>
      </c>
      <c r="J568" s="31">
        <v>0.1</v>
      </c>
      <c r="K568" s="31">
        <v>0.12</v>
      </c>
      <c r="L568" s="31" t="s">
        <v>385</v>
      </c>
      <c r="N568" s="31" t="s">
        <v>399</v>
      </c>
      <c r="O568" s="31">
        <v>4.9000000000000004</v>
      </c>
      <c r="S568" s="31">
        <v>18</v>
      </c>
      <c r="U568" s="31">
        <v>4.84</v>
      </c>
      <c r="V568" s="31" t="s">
        <v>391</v>
      </c>
      <c r="W568" s="51" t="s">
        <v>404</v>
      </c>
      <c r="X568" s="31" t="s">
        <v>1345</v>
      </c>
      <c r="AB568" s="31">
        <v>25</v>
      </c>
      <c r="AC568" s="31" t="s">
        <v>358</v>
      </c>
    </row>
    <row r="569" spans="1:29" s="31" customFormat="1" ht="18" customHeight="1">
      <c r="A569" s="46" t="s">
        <v>339</v>
      </c>
      <c r="B569" s="31" t="s">
        <v>382</v>
      </c>
      <c r="C569" s="31" t="s">
        <v>398</v>
      </c>
      <c r="D569" s="62">
        <v>44.426110000000001</v>
      </c>
      <c r="E569" s="62">
        <v>3.7391700000000001</v>
      </c>
      <c r="F569" s="31" t="s">
        <v>397</v>
      </c>
      <c r="I569" s="31" t="s">
        <v>396</v>
      </c>
      <c r="J569" s="31">
        <v>0.28000000000000003</v>
      </c>
      <c r="K569" s="31">
        <v>0.3</v>
      </c>
      <c r="L569" s="31" t="s">
        <v>386</v>
      </c>
      <c r="N569" s="31" t="s">
        <v>399</v>
      </c>
      <c r="O569" s="31">
        <v>5.6</v>
      </c>
      <c r="S569" s="31">
        <v>16</v>
      </c>
      <c r="U569" s="31">
        <v>2.82</v>
      </c>
      <c r="V569" s="31" t="s">
        <v>391</v>
      </c>
      <c r="W569" s="51"/>
      <c r="X569" s="31" t="s">
        <v>1345</v>
      </c>
      <c r="AB569" s="31">
        <v>25</v>
      </c>
      <c r="AC569" s="31" t="s">
        <v>394</v>
      </c>
    </row>
    <row r="570" spans="1:29" s="31" customFormat="1" ht="18" customHeight="1">
      <c r="A570" s="46" t="s">
        <v>339</v>
      </c>
      <c r="B570" s="31" t="s">
        <v>382</v>
      </c>
      <c r="C570" s="31" t="s">
        <v>398</v>
      </c>
      <c r="D570" s="62">
        <v>44.426110000000001</v>
      </c>
      <c r="E570" s="62">
        <v>3.7391700000000001</v>
      </c>
      <c r="F570" s="31" t="s">
        <v>397</v>
      </c>
      <c r="I570" s="31" t="s">
        <v>396</v>
      </c>
      <c r="M570" s="31" t="s">
        <v>392</v>
      </c>
      <c r="N570" s="31" t="s">
        <v>399</v>
      </c>
      <c r="V570" s="31" t="s">
        <v>391</v>
      </c>
      <c r="W570" s="51"/>
      <c r="X570" s="31" t="s">
        <v>1345</v>
      </c>
      <c r="AB570" s="31">
        <v>31</v>
      </c>
      <c r="AC570" s="31" t="s">
        <v>69</v>
      </c>
    </row>
    <row r="571" spans="1:29" s="31" customFormat="1" ht="18" customHeight="1">
      <c r="A571" s="46" t="s">
        <v>339</v>
      </c>
      <c r="B571" s="31" t="s">
        <v>387</v>
      </c>
      <c r="C571" s="31" t="s">
        <v>398</v>
      </c>
      <c r="D571" s="62">
        <v>44.426110000000001</v>
      </c>
      <c r="E571" s="62">
        <v>3.7391700000000001</v>
      </c>
      <c r="F571" s="31" t="s">
        <v>397</v>
      </c>
      <c r="I571" s="31" t="s">
        <v>396</v>
      </c>
      <c r="J571" s="31">
        <v>0</v>
      </c>
      <c r="K571" s="31">
        <v>0.06</v>
      </c>
      <c r="L571" s="31" t="s">
        <v>379</v>
      </c>
      <c r="N571" s="31" t="s">
        <v>399</v>
      </c>
      <c r="O571" s="31">
        <v>4.5</v>
      </c>
      <c r="S571" s="31">
        <v>13</v>
      </c>
      <c r="U571" s="31">
        <v>6.12</v>
      </c>
      <c r="V571" s="31" t="s">
        <v>317</v>
      </c>
      <c r="W571" s="51" t="s">
        <v>405</v>
      </c>
      <c r="X571" s="31" t="s">
        <v>1345</v>
      </c>
      <c r="AB571" s="31">
        <v>29</v>
      </c>
      <c r="AC571" s="31" t="s">
        <v>69</v>
      </c>
    </row>
    <row r="572" spans="1:29" s="31" customFormat="1" ht="18" customHeight="1">
      <c r="A572" s="46" t="s">
        <v>339</v>
      </c>
      <c r="B572" s="31" t="s">
        <v>387</v>
      </c>
      <c r="C572" s="31" t="s">
        <v>398</v>
      </c>
      <c r="D572" s="62">
        <v>44.426110000000001</v>
      </c>
      <c r="E572" s="62">
        <v>3.7391700000000001</v>
      </c>
      <c r="F572" s="31" t="s">
        <v>397</v>
      </c>
      <c r="I572" s="31" t="s">
        <v>396</v>
      </c>
      <c r="J572" s="31">
        <v>0.06</v>
      </c>
      <c r="K572" s="31">
        <v>0.1</v>
      </c>
      <c r="L572" s="31" t="s">
        <v>385</v>
      </c>
      <c r="N572" s="31" t="s">
        <v>399</v>
      </c>
      <c r="O572" s="31">
        <v>4.4000000000000004</v>
      </c>
      <c r="S572" s="31">
        <v>13</v>
      </c>
      <c r="U572" s="31">
        <v>3.9</v>
      </c>
      <c r="V572" s="31" t="s">
        <v>317</v>
      </c>
      <c r="W572" s="51" t="s">
        <v>406</v>
      </c>
      <c r="X572" s="31" t="s">
        <v>1345</v>
      </c>
      <c r="AB572" s="31">
        <v>31</v>
      </c>
      <c r="AC572" s="31" t="s">
        <v>69</v>
      </c>
    </row>
    <row r="573" spans="1:29" s="31" customFormat="1" ht="18" customHeight="1">
      <c r="A573" s="46" t="s">
        <v>339</v>
      </c>
      <c r="B573" s="31" t="s">
        <v>387</v>
      </c>
      <c r="C573" s="31" t="s">
        <v>398</v>
      </c>
      <c r="D573" s="62">
        <v>44.426110000000001</v>
      </c>
      <c r="E573" s="62">
        <v>3.7391700000000001</v>
      </c>
      <c r="F573" s="31" t="s">
        <v>397</v>
      </c>
      <c r="I573" s="31" t="s">
        <v>396</v>
      </c>
      <c r="J573" s="31">
        <v>0.1</v>
      </c>
      <c r="K573" s="31">
        <v>0.15</v>
      </c>
      <c r="L573" s="31" t="s">
        <v>380</v>
      </c>
      <c r="N573" s="31" t="s">
        <v>399</v>
      </c>
      <c r="O573" s="31">
        <v>4.5</v>
      </c>
      <c r="S573" s="31">
        <v>12</v>
      </c>
      <c r="U573" s="31">
        <v>3.18</v>
      </c>
      <c r="V573" s="31" t="s">
        <v>317</v>
      </c>
      <c r="W573" s="51" t="s">
        <v>407</v>
      </c>
      <c r="X573" s="31" t="s">
        <v>1345</v>
      </c>
      <c r="AB573" s="31">
        <v>29</v>
      </c>
      <c r="AC573" s="31" t="s">
        <v>69</v>
      </c>
    </row>
    <row r="574" spans="1:29" s="32" customFormat="1" ht="18" customHeight="1">
      <c r="A574" s="82" t="s">
        <v>339</v>
      </c>
      <c r="B574" s="32" t="s">
        <v>387</v>
      </c>
      <c r="C574" s="32" t="s">
        <v>398</v>
      </c>
      <c r="D574" s="89">
        <v>44.426110000000001</v>
      </c>
      <c r="E574" s="89">
        <v>3.7391700000000001</v>
      </c>
      <c r="F574" s="32" t="s">
        <v>397</v>
      </c>
      <c r="I574" s="32" t="s">
        <v>396</v>
      </c>
      <c r="J574" s="32">
        <v>0.26</v>
      </c>
      <c r="K574" s="32">
        <v>0.28000000000000003</v>
      </c>
      <c r="L574" s="32" t="s">
        <v>388</v>
      </c>
      <c r="N574" s="32" t="s">
        <v>399</v>
      </c>
      <c r="O574" s="32">
        <v>4.5999999999999996</v>
      </c>
      <c r="S574" s="32">
        <v>12</v>
      </c>
      <c r="U574" s="32">
        <v>3.1</v>
      </c>
      <c r="V574" s="32" t="s">
        <v>317</v>
      </c>
      <c r="W574" s="78" t="s">
        <v>408</v>
      </c>
      <c r="X574" s="32" t="s">
        <v>1345</v>
      </c>
    </row>
    <row r="575" spans="1:29" s="31" customFormat="1" ht="18" customHeight="1">
      <c r="A575" s="46" t="s">
        <v>340</v>
      </c>
      <c r="B575" s="47"/>
      <c r="C575" s="47" t="s">
        <v>837</v>
      </c>
      <c r="D575" s="62">
        <v>32.759523999999999</v>
      </c>
      <c r="E575" s="62">
        <v>-16.895778</v>
      </c>
      <c r="F575" s="31">
        <v>1175</v>
      </c>
      <c r="I575" s="31" t="s">
        <v>742</v>
      </c>
      <c r="J575" s="31">
        <v>0</v>
      </c>
      <c r="N575" s="31" t="s">
        <v>838</v>
      </c>
      <c r="O575" s="31">
        <v>4.5</v>
      </c>
      <c r="S575" s="31">
        <v>13.4</v>
      </c>
      <c r="U575" s="31">
        <v>8.4</v>
      </c>
      <c r="X575" s="31" t="s">
        <v>1343</v>
      </c>
      <c r="AB575" s="31">
        <v>31</v>
      </c>
      <c r="AC575" s="31" t="s">
        <v>359</v>
      </c>
    </row>
    <row r="576" spans="1:29" s="31" customFormat="1" ht="18" customHeight="1">
      <c r="A576" s="46" t="s">
        <v>340</v>
      </c>
      <c r="B576" s="47"/>
      <c r="C576" s="47" t="s">
        <v>837</v>
      </c>
      <c r="D576" s="62">
        <v>32.759523999999999</v>
      </c>
      <c r="E576" s="62">
        <v>-16.895778</v>
      </c>
      <c r="F576" s="31">
        <v>1175</v>
      </c>
      <c r="J576" s="31">
        <v>0.1</v>
      </c>
      <c r="K576" s="31">
        <v>0.2</v>
      </c>
      <c r="O576" s="31">
        <v>4</v>
      </c>
      <c r="S576" s="31">
        <v>12.4</v>
      </c>
      <c r="U576" s="31">
        <v>7.1</v>
      </c>
      <c r="X576" s="31" t="s">
        <v>1343</v>
      </c>
      <c r="AB576" s="31">
        <v>31</v>
      </c>
      <c r="AC576" s="31" t="s">
        <v>180</v>
      </c>
    </row>
    <row r="577" spans="1:70" s="32" customFormat="1" ht="18" customHeight="1">
      <c r="A577" s="82" t="s">
        <v>340</v>
      </c>
      <c r="B577" s="90"/>
      <c r="C577" s="90" t="s">
        <v>837</v>
      </c>
      <c r="D577" s="89">
        <v>32.759523999999999</v>
      </c>
      <c r="E577" s="89">
        <v>-16.895778</v>
      </c>
      <c r="F577" s="32">
        <v>1175</v>
      </c>
      <c r="J577" s="32">
        <v>0.2</v>
      </c>
      <c r="K577" s="32">
        <v>0.3</v>
      </c>
      <c r="O577" s="32">
        <v>4.2</v>
      </c>
      <c r="S577" s="32">
        <v>13</v>
      </c>
      <c r="U577" s="32">
        <v>6.7</v>
      </c>
      <c r="X577" s="32" t="s">
        <v>1343</v>
      </c>
      <c r="AB577" s="32">
        <v>31</v>
      </c>
      <c r="AC577" s="32" t="s">
        <v>180</v>
      </c>
    </row>
    <row r="578" spans="1:70" s="31" customFormat="1" ht="18" customHeight="1">
      <c r="A578" s="46" t="s">
        <v>367</v>
      </c>
      <c r="B578" s="47"/>
      <c r="C578" s="31" t="s">
        <v>366</v>
      </c>
      <c r="D578" s="31">
        <v>45.109299999999998</v>
      </c>
      <c r="E578" s="31">
        <v>2.6753</v>
      </c>
      <c r="I578" s="31" t="s">
        <v>114</v>
      </c>
      <c r="M578" s="31" t="s">
        <v>389</v>
      </c>
      <c r="X578" s="31" t="s">
        <v>1346</v>
      </c>
      <c r="Y578" s="31">
        <v>17.600000000000001</v>
      </c>
      <c r="AB578" s="31">
        <v>27</v>
      </c>
      <c r="AC578" s="31" t="s">
        <v>371</v>
      </c>
    </row>
    <row r="579" spans="1:70" s="31" customFormat="1" ht="18" customHeight="1">
      <c r="A579" s="46" t="s">
        <v>367</v>
      </c>
      <c r="B579" s="47"/>
      <c r="C579" s="31" t="s">
        <v>366</v>
      </c>
      <c r="D579" s="31">
        <v>45.109299999999998</v>
      </c>
      <c r="E579" s="31">
        <v>2.6753</v>
      </c>
      <c r="I579" s="31" t="s">
        <v>368</v>
      </c>
      <c r="M579" s="31" t="s">
        <v>839</v>
      </c>
      <c r="X579" s="31" t="s">
        <v>1346</v>
      </c>
      <c r="Y579" s="31">
        <v>13.4</v>
      </c>
      <c r="AB579" s="31">
        <v>27</v>
      </c>
      <c r="AC579" s="31" t="s">
        <v>371</v>
      </c>
    </row>
    <row r="580" spans="1:70" s="32" customFormat="1" ht="18" customHeight="1">
      <c r="A580" s="82" t="s">
        <v>367</v>
      </c>
      <c r="B580" s="90"/>
      <c r="C580" s="32" t="s">
        <v>366</v>
      </c>
      <c r="D580" s="32">
        <v>45.109299999999998</v>
      </c>
      <c r="E580" s="32">
        <v>2.6753</v>
      </c>
      <c r="I580" s="32" t="s">
        <v>369</v>
      </c>
      <c r="M580" s="32" t="s">
        <v>115</v>
      </c>
      <c r="X580" s="32" t="s">
        <v>1346</v>
      </c>
      <c r="Y580" s="32">
        <v>11.9</v>
      </c>
      <c r="AB580" s="32">
        <v>27</v>
      </c>
      <c r="AC580" s="32" t="s">
        <v>329</v>
      </c>
    </row>
    <row r="581" spans="1:70" s="31" customFormat="1" ht="18" customHeight="1">
      <c r="A581" s="46" t="s">
        <v>341</v>
      </c>
      <c r="B581" s="31" t="s">
        <v>347</v>
      </c>
      <c r="C581" s="31" t="s">
        <v>351</v>
      </c>
      <c r="D581" s="31">
        <v>49.865941999999997</v>
      </c>
      <c r="E581" s="31">
        <v>-112.826345</v>
      </c>
      <c r="M581" s="31" t="s">
        <v>411</v>
      </c>
      <c r="N581" s="31" t="s">
        <v>347</v>
      </c>
      <c r="O581" s="31" t="s">
        <v>354</v>
      </c>
      <c r="T581" s="31">
        <v>46</v>
      </c>
      <c r="W581" s="51" t="s">
        <v>355</v>
      </c>
      <c r="X581" s="31" t="s">
        <v>1329</v>
      </c>
      <c r="Z581" s="31">
        <v>487</v>
      </c>
      <c r="AB581" s="31">
        <v>31</v>
      </c>
      <c r="AC581" s="31" t="s">
        <v>358</v>
      </c>
    </row>
    <row r="582" spans="1:70" s="31" customFormat="1" ht="18" customHeight="1">
      <c r="A582" s="46" t="s">
        <v>341</v>
      </c>
      <c r="B582" s="31" t="s">
        <v>347</v>
      </c>
      <c r="C582" s="31" t="s">
        <v>351</v>
      </c>
      <c r="D582" s="31">
        <v>49.865941999999997</v>
      </c>
      <c r="E582" s="31">
        <v>-112.826345</v>
      </c>
      <c r="M582" s="31" t="s">
        <v>115</v>
      </c>
      <c r="N582" s="31" t="s">
        <v>347</v>
      </c>
      <c r="O582" s="31" t="s">
        <v>354</v>
      </c>
      <c r="T582" s="31">
        <v>34.799999999999997</v>
      </c>
      <c r="W582" s="51" t="s">
        <v>355</v>
      </c>
      <c r="X582" s="31" t="s">
        <v>1329</v>
      </c>
      <c r="Z582" s="31">
        <v>165</v>
      </c>
      <c r="AB582" s="31">
        <v>29</v>
      </c>
      <c r="AC582" s="31" t="s">
        <v>359</v>
      </c>
    </row>
    <row r="583" spans="1:70" s="31" customFormat="1" ht="18" customHeight="1">
      <c r="A583" s="46" t="s">
        <v>341</v>
      </c>
      <c r="B583" s="31" t="s">
        <v>347</v>
      </c>
      <c r="C583" s="31" t="s">
        <v>351</v>
      </c>
      <c r="D583" s="31">
        <v>49.865941999999997</v>
      </c>
      <c r="E583" s="31">
        <v>-112.826345</v>
      </c>
      <c r="L583" s="31" t="s">
        <v>364</v>
      </c>
      <c r="N583" s="31" t="s">
        <v>347</v>
      </c>
      <c r="O583" s="31" t="s">
        <v>354</v>
      </c>
      <c r="T583" s="31">
        <v>2.1</v>
      </c>
      <c r="W583" s="51" t="s">
        <v>355</v>
      </c>
      <c r="X583" s="31" t="s">
        <v>1329</v>
      </c>
      <c r="Z583" s="31">
        <v>22</v>
      </c>
      <c r="AB583" s="31">
        <v>29</v>
      </c>
      <c r="AC583" s="31" t="s">
        <v>359</v>
      </c>
    </row>
    <row r="584" spans="1:70" s="31" customFormat="1" ht="18" customHeight="1">
      <c r="A584" s="46" t="s">
        <v>341</v>
      </c>
      <c r="B584" s="31" t="s">
        <v>348</v>
      </c>
      <c r="C584" s="31" t="s">
        <v>351</v>
      </c>
      <c r="D584" s="31">
        <v>49.865941999999997</v>
      </c>
      <c r="E584" s="31">
        <v>-112.826345</v>
      </c>
      <c r="M584" s="31" t="s">
        <v>411</v>
      </c>
      <c r="N584" s="31" t="s">
        <v>348</v>
      </c>
      <c r="O584" s="31" t="s">
        <v>354</v>
      </c>
      <c r="T584" s="31">
        <v>44.2</v>
      </c>
      <c r="W584" s="51" t="s">
        <v>355</v>
      </c>
      <c r="X584" s="31" t="s">
        <v>1329</v>
      </c>
      <c r="Z584" s="31">
        <v>317</v>
      </c>
      <c r="AB584" s="31">
        <v>29</v>
      </c>
      <c r="AC584" s="31" t="s">
        <v>359</v>
      </c>
    </row>
    <row r="585" spans="1:70" s="31" customFormat="1" ht="18" customHeight="1">
      <c r="A585" s="46" t="s">
        <v>341</v>
      </c>
      <c r="B585" s="31" t="s">
        <v>348</v>
      </c>
      <c r="C585" s="31" t="s">
        <v>351</v>
      </c>
      <c r="D585" s="31">
        <v>49.865941999999997</v>
      </c>
      <c r="E585" s="31">
        <v>-112.826345</v>
      </c>
      <c r="L585" s="31" t="s">
        <v>364</v>
      </c>
      <c r="N585" s="31" t="s">
        <v>348</v>
      </c>
      <c r="O585" s="31" t="s">
        <v>354</v>
      </c>
      <c r="T585" s="31">
        <v>2.8</v>
      </c>
      <c r="W585" s="51" t="s">
        <v>355</v>
      </c>
      <c r="X585" s="31" t="s">
        <v>1329</v>
      </c>
      <c r="Z585" s="31">
        <v>43</v>
      </c>
      <c r="AB585" s="31">
        <v>31</v>
      </c>
      <c r="AC585" s="31" t="s">
        <v>330</v>
      </c>
    </row>
    <row r="586" spans="1:70" s="31" customFormat="1" ht="18" customHeight="1">
      <c r="A586" s="46" t="s">
        <v>341</v>
      </c>
      <c r="B586" s="31" t="s">
        <v>349</v>
      </c>
      <c r="C586" s="31" t="s">
        <v>352</v>
      </c>
      <c r="D586" s="31">
        <v>54.211654000000003</v>
      </c>
      <c r="E586" s="31">
        <v>-113.02797200000001</v>
      </c>
      <c r="M586" s="31" t="s">
        <v>839</v>
      </c>
      <c r="N586" s="31" t="s">
        <v>349</v>
      </c>
      <c r="T586" s="31">
        <v>50.9</v>
      </c>
      <c r="W586" s="51" t="s">
        <v>356</v>
      </c>
      <c r="X586" s="31" t="s">
        <v>1329</v>
      </c>
      <c r="Z586" s="31">
        <v>1324</v>
      </c>
      <c r="AB586" s="31">
        <v>25</v>
      </c>
      <c r="AC586" s="31" t="s">
        <v>360</v>
      </c>
    </row>
    <row r="587" spans="1:70" s="31" customFormat="1" ht="18" customHeight="1">
      <c r="A587" s="46" t="s">
        <v>341</v>
      </c>
      <c r="B587" s="31" t="s">
        <v>349</v>
      </c>
      <c r="C587" s="31" t="s">
        <v>352</v>
      </c>
      <c r="D587" s="31">
        <v>54.211654000000003</v>
      </c>
      <c r="E587" s="31">
        <v>-113.02797200000001</v>
      </c>
      <c r="L587" s="31" t="s">
        <v>365</v>
      </c>
      <c r="N587" s="31" t="s">
        <v>349</v>
      </c>
      <c r="T587" s="31">
        <v>14.2</v>
      </c>
      <c r="W587" s="51" t="s">
        <v>356</v>
      </c>
      <c r="X587" s="31" t="s">
        <v>1329</v>
      </c>
      <c r="Z587" s="31">
        <v>160</v>
      </c>
      <c r="AB587" s="31">
        <v>27</v>
      </c>
      <c r="AC587" s="31" t="s">
        <v>358</v>
      </c>
    </row>
    <row r="588" spans="1:70" s="31" customFormat="1" ht="18" customHeight="1">
      <c r="A588" s="46" t="s">
        <v>341</v>
      </c>
      <c r="B588" s="31" t="s">
        <v>349</v>
      </c>
      <c r="C588" s="31" t="s">
        <v>352</v>
      </c>
      <c r="D588" s="31">
        <v>54.211654000000003</v>
      </c>
      <c r="E588" s="31">
        <v>-113.02797200000001</v>
      </c>
      <c r="L588" s="31" t="s">
        <v>364</v>
      </c>
      <c r="N588" s="31" t="s">
        <v>349</v>
      </c>
      <c r="T588" s="31">
        <v>5</v>
      </c>
      <c r="W588" s="51" t="s">
        <v>356</v>
      </c>
      <c r="X588" s="31" t="s">
        <v>1329</v>
      </c>
      <c r="Z588" s="31">
        <v>9</v>
      </c>
      <c r="AB588" s="31">
        <v>27</v>
      </c>
      <c r="AC588" s="31" t="s">
        <v>361</v>
      </c>
    </row>
    <row r="589" spans="1:70" s="31" customFormat="1" ht="18" customHeight="1">
      <c r="A589" s="46" t="s">
        <v>341</v>
      </c>
      <c r="B589" s="31" t="s">
        <v>350</v>
      </c>
      <c r="C589" s="31" t="s">
        <v>353</v>
      </c>
      <c r="D589" s="31">
        <v>53.421871000000003</v>
      </c>
      <c r="E589" s="31">
        <v>-117.576373</v>
      </c>
      <c r="M589" s="31" t="s">
        <v>411</v>
      </c>
      <c r="N589" s="31" t="s">
        <v>350</v>
      </c>
      <c r="T589" s="31">
        <v>50.5</v>
      </c>
      <c r="W589" s="51" t="s">
        <v>357</v>
      </c>
      <c r="X589" s="31" t="s">
        <v>1329</v>
      </c>
    </row>
    <row r="590" spans="1:70" s="31" customFormat="1" ht="18" customHeight="1">
      <c r="A590" s="46" t="s">
        <v>341</v>
      </c>
      <c r="B590" s="31" t="s">
        <v>350</v>
      </c>
      <c r="C590" s="31" t="s">
        <v>353</v>
      </c>
      <c r="D590" s="31">
        <v>53.421871000000003</v>
      </c>
      <c r="E590" s="31">
        <v>-117.576373</v>
      </c>
      <c r="M590" s="31" t="s">
        <v>115</v>
      </c>
      <c r="N590" s="31" t="s">
        <v>350</v>
      </c>
      <c r="T590" s="31">
        <v>52</v>
      </c>
      <c r="W590" s="51" t="s">
        <v>357</v>
      </c>
      <c r="X590" s="31" t="s">
        <v>1329</v>
      </c>
      <c r="Z590" s="31">
        <v>35</v>
      </c>
      <c r="AB590" s="31">
        <v>29</v>
      </c>
      <c r="AC590" s="31" t="s">
        <v>362</v>
      </c>
    </row>
    <row r="591" spans="1:70" s="32" customFormat="1" ht="18" customHeight="1">
      <c r="A591" s="82" t="s">
        <v>341</v>
      </c>
      <c r="B591" s="32" t="s">
        <v>350</v>
      </c>
      <c r="C591" s="32" t="s">
        <v>353</v>
      </c>
      <c r="D591" s="32">
        <v>53.421871000000003</v>
      </c>
      <c r="E591" s="32">
        <v>-117.576373</v>
      </c>
      <c r="L591" s="32" t="s">
        <v>365</v>
      </c>
      <c r="N591" s="32" t="s">
        <v>350</v>
      </c>
      <c r="T591" s="32">
        <v>23.1</v>
      </c>
      <c r="W591" s="78" t="s">
        <v>357</v>
      </c>
      <c r="X591" s="32" t="s">
        <v>1329</v>
      </c>
      <c r="Z591" s="32">
        <v>40</v>
      </c>
      <c r="AB591" s="32">
        <v>31</v>
      </c>
      <c r="AC591" s="32" t="s">
        <v>363</v>
      </c>
    </row>
    <row r="592" spans="1:70" s="31" customFormat="1" ht="18" customHeight="1">
      <c r="A592" s="31" t="s">
        <v>732</v>
      </c>
      <c r="B592" s="31" t="s">
        <v>840</v>
      </c>
      <c r="D592" s="31">
        <v>50.214700000000001</v>
      </c>
      <c r="E592" s="31">
        <v>15.51</v>
      </c>
      <c r="F592" s="31">
        <v>245</v>
      </c>
      <c r="G592" s="31">
        <v>7</v>
      </c>
      <c r="H592" s="31">
        <v>570</v>
      </c>
      <c r="J592" s="31">
        <v>0</v>
      </c>
      <c r="K592" s="31">
        <v>0.03</v>
      </c>
      <c r="L592" s="31" t="s">
        <v>876</v>
      </c>
      <c r="V592" s="31" t="s">
        <v>787</v>
      </c>
      <c r="X592" s="31" t="s">
        <v>1333</v>
      </c>
      <c r="AA592" s="31">
        <v>7.2</v>
      </c>
      <c r="AB592" s="48">
        <v>31</v>
      </c>
      <c r="AC592" s="31" t="s">
        <v>329</v>
      </c>
      <c r="AD592" s="31">
        <v>30.5</v>
      </c>
      <c r="AE592" s="31" t="s">
        <v>1332</v>
      </c>
      <c r="AH592" s="31">
        <v>5.7</v>
      </c>
      <c r="AI592" s="31" t="s">
        <v>1359</v>
      </c>
      <c r="BH592" s="48">
        <v>0.20847599999999999</v>
      </c>
      <c r="BI592" s="48">
        <v>0.12883500000000001</v>
      </c>
      <c r="BJ592" s="48">
        <v>0.52366500000000005</v>
      </c>
      <c r="BK592" s="48">
        <v>0.29141650000000002</v>
      </c>
      <c r="BL592" s="48">
        <v>1.5047999999999999</v>
      </c>
      <c r="BM592" s="48">
        <v>0.24524799999999999</v>
      </c>
      <c r="BN592" s="48">
        <v>2.2093050000000001</v>
      </c>
      <c r="BO592" s="48">
        <v>0.30036049999999997</v>
      </c>
      <c r="BP592" s="48">
        <v>1.2637499999999999</v>
      </c>
      <c r="BQ592" s="48">
        <v>0.19844349999999999</v>
      </c>
      <c r="BR592" s="48">
        <v>0.2242885</v>
      </c>
    </row>
    <row r="593" spans="1:70" s="31" customFormat="1" ht="18" customHeight="1">
      <c r="A593" s="31" t="s">
        <v>732</v>
      </c>
      <c r="B593" s="31" t="s">
        <v>840</v>
      </c>
      <c r="D593" s="31">
        <v>50.214700000000001</v>
      </c>
      <c r="E593" s="31">
        <v>15.51</v>
      </c>
      <c r="F593" s="31">
        <v>245</v>
      </c>
      <c r="G593" s="31">
        <v>7</v>
      </c>
      <c r="H593" s="31">
        <v>570</v>
      </c>
      <c r="J593" s="31">
        <v>0.03</v>
      </c>
      <c r="K593" s="31">
        <v>0.1</v>
      </c>
      <c r="L593" s="31" t="s">
        <v>877</v>
      </c>
      <c r="V593" s="31" t="s">
        <v>787</v>
      </c>
      <c r="X593" s="31" t="s">
        <v>1333</v>
      </c>
      <c r="AA593" s="31">
        <v>5.4</v>
      </c>
      <c r="AB593" s="48">
        <v>31</v>
      </c>
      <c r="AC593" s="31" t="s">
        <v>329</v>
      </c>
      <c r="AD593" s="31">
        <v>30.3</v>
      </c>
      <c r="AE593" s="31" t="s">
        <v>1332</v>
      </c>
      <c r="AH593" s="31">
        <v>4.2</v>
      </c>
      <c r="AI593" s="31" t="s">
        <v>1359</v>
      </c>
      <c r="BH593" s="48">
        <v>0.19484099999999999</v>
      </c>
      <c r="BI593" s="48">
        <v>0.1286195</v>
      </c>
      <c r="BJ593" s="48">
        <v>0.57772000000000001</v>
      </c>
      <c r="BK593" s="48">
        <v>0.32594800000000002</v>
      </c>
      <c r="BL593" s="48">
        <v>1.0769299999999999</v>
      </c>
      <c r="BM593" s="48">
        <v>0.209977</v>
      </c>
      <c r="BN593" s="48">
        <v>1.267415</v>
      </c>
      <c r="BO593" s="48">
        <v>0.232206</v>
      </c>
      <c r="BP593" s="48">
        <v>0.82805499999999999</v>
      </c>
      <c r="BQ593" s="48">
        <v>0.185778</v>
      </c>
      <c r="BR593" s="48">
        <v>0.21593899999999999</v>
      </c>
    </row>
    <row r="594" spans="1:70" s="31" customFormat="1" ht="18" customHeight="1">
      <c r="A594" s="31" t="s">
        <v>732</v>
      </c>
      <c r="B594" s="31" t="s">
        <v>841</v>
      </c>
      <c r="D594" s="31">
        <v>46.283099999999997</v>
      </c>
      <c r="E594" s="31">
        <v>21.24</v>
      </c>
      <c r="F594" s="31">
        <v>117</v>
      </c>
      <c r="G594" s="31">
        <v>10</v>
      </c>
      <c r="H594" s="31">
        <v>506</v>
      </c>
      <c r="J594" s="31">
        <v>0</v>
      </c>
      <c r="K594" s="31">
        <v>0.03</v>
      </c>
      <c r="L594" s="31" t="s">
        <v>876</v>
      </c>
      <c r="V594" s="31" t="s">
        <v>878</v>
      </c>
      <c r="X594" s="31" t="s">
        <v>1333</v>
      </c>
      <c r="AA594" s="31">
        <v>4.5999999999999996</v>
      </c>
      <c r="AB594" s="48">
        <v>31</v>
      </c>
      <c r="AC594" s="31" t="s">
        <v>329</v>
      </c>
      <c r="AD594" s="31">
        <v>30.3</v>
      </c>
      <c r="AE594" s="31" t="s">
        <v>1332</v>
      </c>
      <c r="AH594" s="31">
        <v>3.5</v>
      </c>
      <c r="AI594" s="31" t="s">
        <v>1359</v>
      </c>
      <c r="BH594" s="48">
        <v>0.19497600000000001</v>
      </c>
      <c r="BI594" s="48">
        <v>0.15243200000000001</v>
      </c>
      <c r="BJ594" s="48">
        <v>0.46219199999999999</v>
      </c>
      <c r="BK594" s="48">
        <v>0.29189850000000001</v>
      </c>
      <c r="BL594" s="48">
        <v>0.79541499999999998</v>
      </c>
      <c r="BM594" s="48">
        <v>0.21911800000000001</v>
      </c>
      <c r="BN594" s="48">
        <v>1.25092</v>
      </c>
      <c r="BO594" s="48">
        <v>0.226132</v>
      </c>
      <c r="BP594" s="48">
        <v>0.59118999999999999</v>
      </c>
      <c r="BQ594" s="48">
        <v>0</v>
      </c>
      <c r="BR594" s="48">
        <v>0.23887050000000001</v>
      </c>
    </row>
    <row r="595" spans="1:70" s="31" customFormat="1" ht="18" customHeight="1">
      <c r="A595" s="31" t="s">
        <v>732</v>
      </c>
      <c r="B595" s="31" t="s">
        <v>841</v>
      </c>
      <c r="D595" s="31">
        <v>46.283099999999997</v>
      </c>
      <c r="E595" s="31">
        <v>21.24</v>
      </c>
      <c r="F595" s="31">
        <v>117</v>
      </c>
      <c r="G595" s="31">
        <v>10</v>
      </c>
      <c r="H595" s="31">
        <v>506</v>
      </c>
      <c r="J595" s="31">
        <v>0.03</v>
      </c>
      <c r="K595" s="31">
        <v>0.1</v>
      </c>
      <c r="L595" s="31" t="s">
        <v>877</v>
      </c>
      <c r="V595" s="31" t="s">
        <v>878</v>
      </c>
      <c r="X595" s="31" t="s">
        <v>1333</v>
      </c>
      <c r="AA595" s="31">
        <v>3.4</v>
      </c>
      <c r="AB595" s="48">
        <v>31</v>
      </c>
      <c r="AC595" s="31" t="s">
        <v>329</v>
      </c>
      <c r="AD595" s="31">
        <v>30.2</v>
      </c>
      <c r="AE595" s="31" t="s">
        <v>1332</v>
      </c>
      <c r="AH595" s="31">
        <v>2.8</v>
      </c>
      <c r="AI595" s="31" t="s">
        <v>1359</v>
      </c>
      <c r="BH595" s="48">
        <v>0.17525950000000001</v>
      </c>
      <c r="BI595" s="48">
        <v>0.129936</v>
      </c>
      <c r="BJ595" s="48">
        <v>0.33538499999999999</v>
      </c>
      <c r="BK595" s="48">
        <v>0.2265395</v>
      </c>
      <c r="BL595" s="48">
        <v>0.58653500000000003</v>
      </c>
      <c r="BM595" s="48">
        <v>0.21154999999999999</v>
      </c>
      <c r="BN595" s="48">
        <v>0.78673000000000004</v>
      </c>
      <c r="BO595" s="48">
        <v>0.20018050000000001</v>
      </c>
      <c r="BP595" s="48">
        <v>0.41522350000000002</v>
      </c>
      <c r="BQ595" s="48">
        <v>0</v>
      </c>
      <c r="BR595" s="48">
        <v>0.21224799999999999</v>
      </c>
    </row>
    <row r="596" spans="1:70" s="31" customFormat="1" ht="18" customHeight="1">
      <c r="A596" s="31" t="s">
        <v>732</v>
      </c>
      <c r="B596" s="31" t="s">
        <v>842</v>
      </c>
      <c r="D596" s="31">
        <v>46.962400000000002</v>
      </c>
      <c r="E596" s="31">
        <v>18.02</v>
      </c>
      <c r="F596" s="31">
        <v>107</v>
      </c>
      <c r="G596" s="31">
        <v>11</v>
      </c>
      <c r="H596" s="31">
        <v>520</v>
      </c>
      <c r="J596" s="31">
        <v>0</v>
      </c>
      <c r="K596" s="31">
        <v>0.03</v>
      </c>
      <c r="L596" s="31" t="s">
        <v>876</v>
      </c>
      <c r="V596" s="31" t="s">
        <v>879</v>
      </c>
      <c r="X596" s="31" t="s">
        <v>1333</v>
      </c>
      <c r="AA596" s="31">
        <v>6.9</v>
      </c>
      <c r="AB596" s="48">
        <v>31</v>
      </c>
      <c r="AC596" s="31" t="s">
        <v>329</v>
      </c>
      <c r="AD596" s="31">
        <v>29.8</v>
      </c>
      <c r="AE596" s="31" t="s">
        <v>1332</v>
      </c>
      <c r="AH596" s="31">
        <v>4.3</v>
      </c>
      <c r="AI596" s="31" t="s">
        <v>1359</v>
      </c>
      <c r="BH596" s="48">
        <v>0.30292649999999999</v>
      </c>
      <c r="BI596" s="48">
        <v>0.110123</v>
      </c>
      <c r="BJ596" s="48">
        <v>1.0806849999999999</v>
      </c>
      <c r="BK596" s="48">
        <v>0.55028999999999995</v>
      </c>
      <c r="BL596" s="48">
        <v>1.4840100000000001</v>
      </c>
      <c r="BM596" s="48">
        <v>0.23005400000000001</v>
      </c>
      <c r="BN596" s="48">
        <v>1.5096449999999999</v>
      </c>
      <c r="BO596" s="48">
        <v>0.23332600000000001</v>
      </c>
      <c r="BP596" s="48">
        <v>0.80593999999999999</v>
      </c>
      <c r="BQ596" s="48">
        <v>0.22511800000000001</v>
      </c>
      <c r="BR596" s="48">
        <v>0.23681450000000001</v>
      </c>
    </row>
    <row r="597" spans="1:70" s="31" customFormat="1" ht="18" customHeight="1">
      <c r="A597" s="31" t="s">
        <v>732</v>
      </c>
      <c r="B597" s="31" t="s">
        <v>842</v>
      </c>
      <c r="D597" s="31">
        <v>46.962400000000002</v>
      </c>
      <c r="E597" s="31">
        <v>18.02</v>
      </c>
      <c r="F597" s="31">
        <v>107</v>
      </c>
      <c r="G597" s="31">
        <v>11</v>
      </c>
      <c r="H597" s="31">
        <v>520</v>
      </c>
      <c r="J597" s="31">
        <v>0.03</v>
      </c>
      <c r="K597" s="31">
        <v>0.1</v>
      </c>
      <c r="L597" s="31" t="s">
        <v>877</v>
      </c>
      <c r="V597" s="31" t="s">
        <v>879</v>
      </c>
      <c r="X597" s="31" t="s">
        <v>1333</v>
      </c>
      <c r="AA597" s="31">
        <v>5.2</v>
      </c>
      <c r="AB597" s="48">
        <v>29</v>
      </c>
      <c r="AC597" s="31" t="s">
        <v>329</v>
      </c>
      <c r="AD597" s="31">
        <v>29.9</v>
      </c>
      <c r="AE597" s="31" t="s">
        <v>1332</v>
      </c>
      <c r="AH597" s="31">
        <v>3.4</v>
      </c>
      <c r="AI597" s="31" t="s">
        <v>1359</v>
      </c>
      <c r="BH597" s="48">
        <v>0.23663000000000001</v>
      </c>
      <c r="BI597" s="48">
        <v>0.1400535</v>
      </c>
      <c r="BJ597" s="48">
        <v>0.79686000000000001</v>
      </c>
      <c r="BK597" s="48">
        <v>0.42675600000000002</v>
      </c>
      <c r="BL597" s="48">
        <v>0.97865999999999997</v>
      </c>
      <c r="BM597" s="48">
        <v>0.20318649999999999</v>
      </c>
      <c r="BN597" s="48">
        <v>0.92844499999999996</v>
      </c>
      <c r="BO597" s="48">
        <v>0.22529150000000001</v>
      </c>
      <c r="BP597" s="48">
        <v>0.67727499999999996</v>
      </c>
      <c r="BQ597" s="48">
        <v>0.22035550000000001</v>
      </c>
      <c r="BR597" s="48">
        <v>0.232239</v>
      </c>
    </row>
    <row r="598" spans="1:70" s="31" customFormat="1" ht="18" customHeight="1">
      <c r="A598" s="31" t="s">
        <v>732</v>
      </c>
      <c r="B598" s="31" t="s">
        <v>843</v>
      </c>
      <c r="D598" s="31">
        <v>47.499200000000002</v>
      </c>
      <c r="E598" s="31">
        <v>19.14</v>
      </c>
      <c r="F598" s="31">
        <v>185</v>
      </c>
      <c r="G598" s="31">
        <v>10</v>
      </c>
      <c r="H598" s="31">
        <v>620</v>
      </c>
      <c r="J598" s="31">
        <v>0</v>
      </c>
      <c r="K598" s="31">
        <v>0.03</v>
      </c>
      <c r="L598" s="31" t="s">
        <v>876</v>
      </c>
      <c r="V598" s="31" t="s">
        <v>880</v>
      </c>
      <c r="X598" s="31" t="s">
        <v>1333</v>
      </c>
      <c r="AA598" s="31">
        <v>6.2</v>
      </c>
      <c r="AB598" s="48">
        <v>29</v>
      </c>
      <c r="AC598" s="31" t="s">
        <v>329</v>
      </c>
      <c r="AD598" s="31">
        <v>29.8</v>
      </c>
      <c r="AE598" s="31" t="s">
        <v>1332</v>
      </c>
      <c r="AH598" s="31">
        <v>4</v>
      </c>
      <c r="AI598" s="31" t="s">
        <v>1359</v>
      </c>
      <c r="BH598" s="48">
        <v>0.209284</v>
      </c>
      <c r="BI598" s="48">
        <v>0.13410250000000001</v>
      </c>
      <c r="BJ598" s="48">
        <v>0.831735</v>
      </c>
      <c r="BK598" s="48">
        <v>0.50229500000000005</v>
      </c>
      <c r="BL598" s="48">
        <v>1.5107600000000001</v>
      </c>
      <c r="BM598" s="48">
        <v>0.23313200000000001</v>
      </c>
      <c r="BN598" s="48">
        <v>1.471435</v>
      </c>
      <c r="BO598" s="48">
        <v>0.21496100000000001</v>
      </c>
      <c r="BP598" s="48">
        <v>0.57782</v>
      </c>
      <c r="BQ598" s="48">
        <v>0.18596799999999999</v>
      </c>
      <c r="BR598" s="48">
        <v>0.180814</v>
      </c>
    </row>
    <row r="599" spans="1:70" s="31" customFormat="1" ht="18" customHeight="1">
      <c r="A599" s="31" t="s">
        <v>732</v>
      </c>
      <c r="B599" s="31" t="s">
        <v>843</v>
      </c>
      <c r="D599" s="31">
        <v>47.499200000000002</v>
      </c>
      <c r="E599" s="31">
        <v>19.14</v>
      </c>
      <c r="F599" s="31">
        <v>185</v>
      </c>
      <c r="G599" s="31">
        <v>10</v>
      </c>
      <c r="H599" s="31">
        <v>620</v>
      </c>
      <c r="J599" s="31">
        <v>0.03</v>
      </c>
      <c r="K599" s="31">
        <v>0.1</v>
      </c>
      <c r="L599" s="31" t="s">
        <v>877</v>
      </c>
      <c r="V599" s="31" t="s">
        <v>880</v>
      </c>
      <c r="X599" s="31" t="s">
        <v>1333</v>
      </c>
      <c r="AA599" s="31">
        <v>4.5999999999999996</v>
      </c>
      <c r="AB599" s="48">
        <v>29</v>
      </c>
      <c r="AC599" s="31" t="s">
        <v>329</v>
      </c>
      <c r="AD599" s="31">
        <v>29.8</v>
      </c>
      <c r="AE599" s="31" t="s">
        <v>1332</v>
      </c>
      <c r="AH599" s="31">
        <v>3</v>
      </c>
      <c r="AI599" s="31" t="s">
        <v>1359</v>
      </c>
      <c r="BH599" s="48">
        <v>0.17112749999999999</v>
      </c>
      <c r="BI599" s="48">
        <v>0.129083</v>
      </c>
      <c r="BJ599" s="48">
        <v>0.64026499999999997</v>
      </c>
      <c r="BK599" s="48">
        <v>0.43201250000000002</v>
      </c>
      <c r="BL599" s="48">
        <v>0.95527499999999999</v>
      </c>
      <c r="BM599" s="48">
        <v>0.20261000000000001</v>
      </c>
      <c r="BN599" s="48">
        <v>0.908165</v>
      </c>
      <c r="BO599" s="48">
        <v>0.19837250000000001</v>
      </c>
      <c r="BP599" s="48">
        <v>0.42843100000000001</v>
      </c>
      <c r="BQ599" s="48">
        <v>0.18564600000000001</v>
      </c>
      <c r="BR599" s="48">
        <v>0.19374350000000001</v>
      </c>
    </row>
    <row r="600" spans="1:70" s="31" customFormat="1" ht="18" customHeight="1">
      <c r="A600" s="31" t="s">
        <v>732</v>
      </c>
      <c r="B600" s="31" t="s">
        <v>844</v>
      </c>
      <c r="D600" s="31">
        <v>48.1</v>
      </c>
      <c r="E600" s="31">
        <v>20.48</v>
      </c>
      <c r="F600" s="31">
        <v>119</v>
      </c>
      <c r="G600" s="31">
        <v>8</v>
      </c>
      <c r="H600" s="31">
        <v>560</v>
      </c>
      <c r="J600" s="31">
        <v>0</v>
      </c>
      <c r="K600" s="31">
        <v>0.03</v>
      </c>
      <c r="L600" s="31" t="s">
        <v>876</v>
      </c>
      <c r="V600" s="31" t="s">
        <v>881</v>
      </c>
      <c r="X600" s="31" t="s">
        <v>1333</v>
      </c>
      <c r="AA600" s="31">
        <v>6.1</v>
      </c>
      <c r="AB600" s="48">
        <v>31</v>
      </c>
      <c r="AC600" s="31" t="s">
        <v>329</v>
      </c>
      <c r="AD600" s="31">
        <v>30</v>
      </c>
      <c r="AE600" s="31" t="s">
        <v>1332</v>
      </c>
      <c r="AH600" s="31">
        <v>3.3</v>
      </c>
      <c r="AI600" s="31" t="s">
        <v>1359</v>
      </c>
      <c r="BH600" s="48">
        <v>0.54856499999999997</v>
      </c>
      <c r="BI600" s="48">
        <v>0.17943899999999999</v>
      </c>
      <c r="BJ600" s="48">
        <v>0.76429000000000002</v>
      </c>
      <c r="BK600" s="48">
        <v>0.49994</v>
      </c>
      <c r="BL600" s="48">
        <v>1.03807</v>
      </c>
      <c r="BM600" s="48">
        <v>0.23007</v>
      </c>
      <c r="BN600" s="48">
        <v>1.2523299999999999</v>
      </c>
      <c r="BO600" s="48">
        <v>0.2279465</v>
      </c>
      <c r="BP600" s="48">
        <v>0.72326500000000005</v>
      </c>
      <c r="BQ600" s="48">
        <v>0.20072899999999999</v>
      </c>
      <c r="BR600" s="48">
        <v>0.2491795</v>
      </c>
    </row>
    <row r="601" spans="1:70" s="31" customFormat="1" ht="18" customHeight="1">
      <c r="A601" s="31" t="s">
        <v>732</v>
      </c>
      <c r="B601" s="31" t="s">
        <v>844</v>
      </c>
      <c r="D601" s="31">
        <v>48.1</v>
      </c>
      <c r="E601" s="31">
        <v>20.48</v>
      </c>
      <c r="F601" s="31">
        <v>119</v>
      </c>
      <c r="G601" s="31">
        <v>8</v>
      </c>
      <c r="H601" s="31">
        <v>560</v>
      </c>
      <c r="J601" s="31">
        <v>0.03</v>
      </c>
      <c r="K601" s="31">
        <v>0.1</v>
      </c>
      <c r="L601" s="31" t="s">
        <v>877</v>
      </c>
      <c r="V601" s="31" t="s">
        <v>881</v>
      </c>
      <c r="X601" s="31" t="s">
        <v>1333</v>
      </c>
      <c r="AA601" s="31">
        <v>2.9</v>
      </c>
      <c r="AB601" s="48">
        <v>31</v>
      </c>
      <c r="AC601" s="31" t="s">
        <v>329</v>
      </c>
      <c r="AD601" s="31">
        <v>30.1</v>
      </c>
      <c r="AE601" s="31" t="s">
        <v>1332</v>
      </c>
      <c r="AH601" s="31">
        <v>2</v>
      </c>
      <c r="AI601" s="31" t="s">
        <v>1359</v>
      </c>
      <c r="BH601" s="48">
        <v>0.244113</v>
      </c>
      <c r="BI601" s="48">
        <v>0.12146700000000001</v>
      </c>
      <c r="BJ601" s="48">
        <v>0.27516099999999999</v>
      </c>
      <c r="BK601" s="48">
        <v>0.2017275</v>
      </c>
      <c r="BL601" s="48">
        <v>0.37862249999999997</v>
      </c>
      <c r="BM601" s="48">
        <v>0.1837435</v>
      </c>
      <c r="BN601" s="48">
        <v>0.41607250000000001</v>
      </c>
      <c r="BO601" s="48">
        <v>0.18836600000000001</v>
      </c>
      <c r="BP601" s="48">
        <v>0.30997000000000002</v>
      </c>
      <c r="BQ601" s="48">
        <v>0.19209200000000001</v>
      </c>
      <c r="BR601" s="48">
        <v>0.19801350000000001</v>
      </c>
    </row>
    <row r="602" spans="1:70" s="31" customFormat="1" ht="18" customHeight="1">
      <c r="A602" s="31" t="s">
        <v>732</v>
      </c>
      <c r="B602" s="31" t="s">
        <v>845</v>
      </c>
      <c r="D602" s="31">
        <v>50.350299999999997</v>
      </c>
      <c r="E602" s="31">
        <v>14.15</v>
      </c>
      <c r="F602" s="31">
        <v>360</v>
      </c>
      <c r="G602" s="31">
        <v>8</v>
      </c>
      <c r="H602" s="31">
        <v>470</v>
      </c>
      <c r="J602" s="31">
        <v>0</v>
      </c>
      <c r="K602" s="31">
        <v>0.03</v>
      </c>
      <c r="L602" s="31" t="s">
        <v>876</v>
      </c>
      <c r="V602" s="31" t="s">
        <v>882</v>
      </c>
      <c r="X602" s="31" t="s">
        <v>1333</v>
      </c>
      <c r="AA602" s="31">
        <v>4.0999999999999996</v>
      </c>
      <c r="AB602" s="48">
        <v>31</v>
      </c>
      <c r="AC602" s="31" t="s">
        <v>329</v>
      </c>
      <c r="AD602" s="31">
        <v>30.3</v>
      </c>
      <c r="AE602" s="31" t="s">
        <v>1332</v>
      </c>
      <c r="AH602" s="31">
        <v>3.8</v>
      </c>
      <c r="AI602" s="31" t="s">
        <v>1359</v>
      </c>
      <c r="BH602" s="48">
        <v>0.1803275</v>
      </c>
      <c r="BI602" s="48">
        <v>0.114034</v>
      </c>
      <c r="BJ602" s="48">
        <v>0.35539900000000002</v>
      </c>
      <c r="BK602" s="48">
        <v>0.22226899999999999</v>
      </c>
      <c r="BL602" s="48">
        <v>0.72765999999999997</v>
      </c>
      <c r="BM602" s="48">
        <v>0.194136</v>
      </c>
      <c r="BN602" s="48">
        <v>1.202475</v>
      </c>
      <c r="BO602" s="48">
        <v>0.1899875</v>
      </c>
      <c r="BP602" s="48">
        <v>0.4566635</v>
      </c>
      <c r="BQ602" s="48">
        <v>0.17633599999999999</v>
      </c>
      <c r="BR602" s="48">
        <v>0.196632</v>
      </c>
    </row>
    <row r="603" spans="1:70" s="31" customFormat="1" ht="18" customHeight="1">
      <c r="A603" s="31" t="s">
        <v>732</v>
      </c>
      <c r="B603" s="31" t="s">
        <v>845</v>
      </c>
      <c r="D603" s="31">
        <v>50.350299999999997</v>
      </c>
      <c r="E603" s="31">
        <v>14.15</v>
      </c>
      <c r="F603" s="31">
        <v>360</v>
      </c>
      <c r="G603" s="31">
        <v>8</v>
      </c>
      <c r="H603" s="31">
        <v>470</v>
      </c>
      <c r="J603" s="31">
        <v>0.03</v>
      </c>
      <c r="K603" s="31">
        <v>0.1</v>
      </c>
      <c r="L603" s="31" t="s">
        <v>877</v>
      </c>
      <c r="V603" s="31" t="s">
        <v>882</v>
      </c>
      <c r="X603" s="31" t="s">
        <v>1333</v>
      </c>
      <c r="AA603" s="31">
        <v>3.5</v>
      </c>
      <c r="AB603" s="48">
        <v>31</v>
      </c>
      <c r="AC603" s="31" t="s">
        <v>329</v>
      </c>
      <c r="AD603" s="31">
        <v>30.1</v>
      </c>
      <c r="AE603" s="31" t="s">
        <v>1332</v>
      </c>
      <c r="AH603" s="31">
        <v>3.2</v>
      </c>
      <c r="AI603" s="31" t="s">
        <v>1359</v>
      </c>
      <c r="BH603" s="48">
        <v>0.17679500000000001</v>
      </c>
      <c r="BI603" s="48">
        <v>0.105672</v>
      </c>
      <c r="BJ603" s="48">
        <v>0.367836</v>
      </c>
      <c r="BK603" s="48">
        <v>0.20729549999999999</v>
      </c>
      <c r="BL603" s="48">
        <v>0.61963000000000001</v>
      </c>
      <c r="BM603" s="48">
        <v>0.18654599999999999</v>
      </c>
      <c r="BN603" s="48">
        <v>0.79891500000000004</v>
      </c>
      <c r="BO603" s="48">
        <v>0.17999100000000001</v>
      </c>
      <c r="BP603" s="48">
        <v>0.35503849999999998</v>
      </c>
      <c r="BQ603" s="48">
        <v>0.17725150000000001</v>
      </c>
      <c r="BR603" s="48">
        <v>0.185225</v>
      </c>
    </row>
    <row r="604" spans="1:70" s="31" customFormat="1" ht="18" customHeight="1">
      <c r="A604" s="31" t="s">
        <v>732</v>
      </c>
      <c r="B604" s="31" t="s">
        <v>846</v>
      </c>
      <c r="D604" s="31">
        <v>47.499200000000002</v>
      </c>
      <c r="E604" s="31">
        <v>18.45</v>
      </c>
      <c r="F604" s="31">
        <v>185</v>
      </c>
      <c r="G604" s="31">
        <v>10</v>
      </c>
      <c r="H604" s="31">
        <v>620</v>
      </c>
      <c r="J604" s="31">
        <v>0</v>
      </c>
      <c r="K604" s="31">
        <v>0.03</v>
      </c>
      <c r="L604" s="31" t="s">
        <v>876</v>
      </c>
      <c r="V604" s="31" t="s">
        <v>883</v>
      </c>
      <c r="X604" s="31" t="s">
        <v>1333</v>
      </c>
      <c r="AA604" s="31">
        <v>2.8</v>
      </c>
      <c r="AB604" s="48">
        <v>31</v>
      </c>
      <c r="AC604" s="31" t="s">
        <v>329</v>
      </c>
      <c r="AD604" s="31">
        <v>30.2</v>
      </c>
      <c r="AE604" s="31" t="s">
        <v>1332</v>
      </c>
      <c r="AH604" s="31">
        <v>2.7</v>
      </c>
      <c r="AI604" s="31" t="s">
        <v>1359</v>
      </c>
      <c r="BH604" s="31">
        <v>0.1</v>
      </c>
      <c r="BI604" s="31">
        <v>0.1</v>
      </c>
      <c r="BJ604" s="31">
        <v>0.2</v>
      </c>
      <c r="BK604" s="31">
        <v>0.2</v>
      </c>
      <c r="BL604" s="31">
        <v>0.5</v>
      </c>
      <c r="BM604" s="31">
        <v>0.2</v>
      </c>
      <c r="BN604" s="31">
        <v>0.7</v>
      </c>
      <c r="BO604" s="31">
        <v>0.2</v>
      </c>
      <c r="BP604" s="31">
        <v>0.3</v>
      </c>
      <c r="BQ604" s="31">
        <v>0.2</v>
      </c>
      <c r="BR604" s="31">
        <v>0.2</v>
      </c>
    </row>
    <row r="605" spans="1:70" s="31" customFormat="1" ht="18" customHeight="1">
      <c r="A605" s="31" t="s">
        <v>732</v>
      </c>
      <c r="B605" s="31" t="s">
        <v>846</v>
      </c>
      <c r="D605" s="31">
        <v>47.499200000000002</v>
      </c>
      <c r="E605" s="31">
        <v>18.45</v>
      </c>
      <c r="F605" s="31">
        <v>185</v>
      </c>
      <c r="G605" s="31">
        <v>10</v>
      </c>
      <c r="H605" s="31">
        <v>620</v>
      </c>
      <c r="J605" s="31">
        <v>0.03</v>
      </c>
      <c r="K605" s="31">
        <v>0.1</v>
      </c>
      <c r="L605" s="31" t="s">
        <v>877</v>
      </c>
      <c r="V605" s="31" t="s">
        <v>883</v>
      </c>
      <c r="X605" s="31" t="s">
        <v>1333</v>
      </c>
      <c r="AA605" s="31">
        <v>2.4</v>
      </c>
      <c r="AB605" s="48">
        <v>31</v>
      </c>
      <c r="AC605" s="31" t="s">
        <v>329</v>
      </c>
      <c r="AD605" s="31">
        <v>30.2</v>
      </c>
      <c r="AE605" s="31" t="s">
        <v>1332</v>
      </c>
      <c r="AH605" s="31">
        <v>2.2000000000000002</v>
      </c>
      <c r="AI605" s="31" t="s">
        <v>1359</v>
      </c>
      <c r="BH605" s="31">
        <v>0.1</v>
      </c>
      <c r="BI605" s="31">
        <v>0.1</v>
      </c>
      <c r="BJ605" s="31">
        <v>0.2</v>
      </c>
      <c r="BK605" s="31">
        <v>0.2</v>
      </c>
      <c r="BL605" s="31">
        <v>0.4</v>
      </c>
      <c r="BM605" s="31">
        <v>0.2</v>
      </c>
      <c r="BN605" s="31">
        <v>0.5</v>
      </c>
      <c r="BO605" s="31">
        <v>0.2</v>
      </c>
      <c r="BP605" s="31">
        <v>0.2</v>
      </c>
      <c r="BQ605" s="31">
        <v>0</v>
      </c>
      <c r="BR605" s="31">
        <v>0.2</v>
      </c>
    </row>
    <row r="606" spans="1:70" s="31" customFormat="1" ht="18" customHeight="1">
      <c r="A606" s="31" t="s">
        <v>732</v>
      </c>
      <c r="B606" s="31" t="s">
        <v>847</v>
      </c>
      <c r="D606" s="31">
        <v>46.054699999999997</v>
      </c>
      <c r="E606" s="31">
        <v>18.04</v>
      </c>
      <c r="F606" s="31">
        <v>202</v>
      </c>
      <c r="G606" s="31">
        <v>11</v>
      </c>
      <c r="H606" s="31">
        <v>630</v>
      </c>
      <c r="J606" s="31">
        <v>0</v>
      </c>
      <c r="K606" s="31">
        <v>0.03</v>
      </c>
      <c r="L606" s="31" t="s">
        <v>876</v>
      </c>
      <c r="V606" s="31" t="s">
        <v>884</v>
      </c>
      <c r="X606" s="31" t="s">
        <v>1333</v>
      </c>
      <c r="AA606" s="31">
        <v>2.2000000000000002</v>
      </c>
      <c r="AB606" s="49" t="s">
        <v>921</v>
      </c>
      <c r="AC606" s="31" t="s">
        <v>329</v>
      </c>
      <c r="AD606" s="31">
        <v>30.1</v>
      </c>
      <c r="AE606" s="31" t="s">
        <v>1332</v>
      </c>
      <c r="AH606" s="31">
        <v>1.7</v>
      </c>
      <c r="AI606" s="31" t="s">
        <v>1359</v>
      </c>
      <c r="BH606" s="31">
        <v>0.1</v>
      </c>
      <c r="BI606" s="31">
        <v>0.1</v>
      </c>
      <c r="BJ606" s="31">
        <v>0.2</v>
      </c>
      <c r="BK606" s="31">
        <v>0.2</v>
      </c>
      <c r="BL606" s="31">
        <v>0.3</v>
      </c>
      <c r="BM606" s="31">
        <v>0.2</v>
      </c>
      <c r="BN606" s="31">
        <v>0.3</v>
      </c>
      <c r="BO606" s="31">
        <v>0.2</v>
      </c>
      <c r="BP606" s="31">
        <v>0.2</v>
      </c>
      <c r="BQ606" s="31">
        <v>0.2</v>
      </c>
      <c r="BR606" s="31">
        <v>0.2</v>
      </c>
    </row>
    <row r="607" spans="1:70" s="31" customFormat="1" ht="18" customHeight="1">
      <c r="A607" s="31" t="s">
        <v>732</v>
      </c>
      <c r="B607" s="31" t="s">
        <v>847</v>
      </c>
      <c r="D607" s="31">
        <v>46.054699999999997</v>
      </c>
      <c r="E607" s="31">
        <v>18.04</v>
      </c>
      <c r="F607" s="31">
        <v>202</v>
      </c>
      <c r="G607" s="31">
        <v>11</v>
      </c>
      <c r="H607" s="31">
        <v>630</v>
      </c>
      <c r="J607" s="31">
        <v>0.03</v>
      </c>
      <c r="K607" s="31">
        <v>0.1</v>
      </c>
      <c r="L607" s="31" t="s">
        <v>877</v>
      </c>
      <c r="V607" s="31" t="s">
        <v>884</v>
      </c>
      <c r="X607" s="31" t="s">
        <v>1333</v>
      </c>
      <c r="AA607" s="31">
        <v>2</v>
      </c>
      <c r="AB607" s="48" t="s">
        <v>921</v>
      </c>
      <c r="AC607" s="31" t="s">
        <v>329</v>
      </c>
      <c r="AD607" s="31">
        <v>30.2</v>
      </c>
      <c r="AE607" s="31" t="s">
        <v>1332</v>
      </c>
      <c r="AH607" s="31">
        <v>1.8</v>
      </c>
      <c r="AI607" s="31" t="s">
        <v>1359</v>
      </c>
      <c r="BH607" s="31">
        <v>0.1</v>
      </c>
      <c r="BI607" s="31">
        <v>0.1</v>
      </c>
      <c r="BJ607" s="31">
        <v>0.2</v>
      </c>
      <c r="BK607" s="31">
        <v>0.2</v>
      </c>
      <c r="BL607" s="31">
        <v>0.3</v>
      </c>
      <c r="BM607" s="31">
        <v>0.2</v>
      </c>
      <c r="BN607" s="31">
        <v>0.3</v>
      </c>
      <c r="BO607" s="31">
        <v>0.2</v>
      </c>
      <c r="BP607" s="31">
        <v>0.2</v>
      </c>
      <c r="BQ607" s="31">
        <v>0</v>
      </c>
      <c r="BR607" s="31">
        <v>0.2</v>
      </c>
    </row>
    <row r="608" spans="1:70" s="31" customFormat="1" ht="18" customHeight="1">
      <c r="A608" s="31" t="s">
        <v>732</v>
      </c>
      <c r="B608" s="31" t="s">
        <v>848</v>
      </c>
      <c r="D608" s="31">
        <v>45.651499999999999</v>
      </c>
      <c r="E608" s="31">
        <v>17.03</v>
      </c>
      <c r="F608" s="31">
        <v>161</v>
      </c>
      <c r="G608" s="31">
        <v>11</v>
      </c>
      <c r="H608" s="31">
        <v>880</v>
      </c>
      <c r="J608" s="31">
        <v>0</v>
      </c>
      <c r="K608" s="31">
        <v>0.03</v>
      </c>
      <c r="L608" s="31" t="s">
        <v>876</v>
      </c>
      <c r="V608" s="31" t="s">
        <v>885</v>
      </c>
      <c r="X608" s="31" t="s">
        <v>1333</v>
      </c>
      <c r="AA608" s="31">
        <v>3.4</v>
      </c>
      <c r="AB608" s="48">
        <v>31</v>
      </c>
      <c r="AC608" s="31" t="s">
        <v>329</v>
      </c>
      <c r="AD608" s="31">
        <v>30.3</v>
      </c>
      <c r="AE608" s="31" t="s">
        <v>1332</v>
      </c>
      <c r="AH608" s="31">
        <v>3</v>
      </c>
      <c r="AI608" s="31" t="s">
        <v>1359</v>
      </c>
      <c r="BH608" s="31">
        <v>0.2</v>
      </c>
      <c r="BI608" s="31">
        <v>0.1</v>
      </c>
      <c r="BJ608" s="31">
        <v>0.3</v>
      </c>
      <c r="BK608" s="31">
        <v>0.2</v>
      </c>
      <c r="BL608" s="31">
        <v>0.5</v>
      </c>
      <c r="BM608" s="31">
        <v>0.2</v>
      </c>
      <c r="BN608" s="31">
        <v>0.8</v>
      </c>
      <c r="BO608" s="31">
        <v>0.2</v>
      </c>
      <c r="BP608" s="31">
        <v>0.4</v>
      </c>
      <c r="BQ608" s="31">
        <v>0.2</v>
      </c>
      <c r="BR608" s="31">
        <v>0.2</v>
      </c>
    </row>
    <row r="609" spans="1:70" s="31" customFormat="1" ht="18" customHeight="1">
      <c r="A609" s="31" t="s">
        <v>732</v>
      </c>
      <c r="B609" s="31" t="s">
        <v>848</v>
      </c>
      <c r="D609" s="31">
        <v>45.651499999999999</v>
      </c>
      <c r="E609" s="31">
        <v>17.03</v>
      </c>
      <c r="F609" s="31">
        <v>161</v>
      </c>
      <c r="G609" s="31">
        <v>11</v>
      </c>
      <c r="H609" s="31">
        <v>880</v>
      </c>
      <c r="J609" s="31">
        <v>0.03</v>
      </c>
      <c r="K609" s="31">
        <v>0.1</v>
      </c>
      <c r="L609" s="31" t="s">
        <v>877</v>
      </c>
      <c r="V609" s="31" t="s">
        <v>885</v>
      </c>
      <c r="X609" s="31" t="s">
        <v>1333</v>
      </c>
      <c r="AA609" s="31">
        <v>3.2</v>
      </c>
      <c r="AB609" s="48">
        <v>31</v>
      </c>
      <c r="AC609" s="31" t="s">
        <v>329</v>
      </c>
      <c r="AD609" s="31">
        <v>30.3</v>
      </c>
      <c r="AE609" s="31" t="s">
        <v>1332</v>
      </c>
      <c r="AH609" s="31">
        <v>3</v>
      </c>
      <c r="AI609" s="31" t="s">
        <v>1359</v>
      </c>
      <c r="BH609" s="31">
        <v>0.2</v>
      </c>
      <c r="BI609" s="31">
        <v>0.1</v>
      </c>
      <c r="BJ609" s="31">
        <v>0.3</v>
      </c>
      <c r="BK609" s="31">
        <v>0.2</v>
      </c>
      <c r="BL609" s="31">
        <v>0.5</v>
      </c>
      <c r="BM609" s="31">
        <v>0.2</v>
      </c>
      <c r="BN609" s="31">
        <v>0.7</v>
      </c>
      <c r="BO609" s="31">
        <v>0.2</v>
      </c>
      <c r="BP609" s="31">
        <v>0.4</v>
      </c>
      <c r="BQ609" s="31">
        <v>0.2</v>
      </c>
      <c r="BR609" s="31">
        <v>0.2</v>
      </c>
    </row>
    <row r="610" spans="1:70" s="31" customFormat="1" ht="18" customHeight="1">
      <c r="A610" s="31" t="s">
        <v>732</v>
      </c>
      <c r="B610" s="31" t="s">
        <v>849</v>
      </c>
      <c r="D610" s="31">
        <v>46.028199999999998</v>
      </c>
      <c r="E610" s="31">
        <v>14.26</v>
      </c>
      <c r="F610" s="31">
        <v>361</v>
      </c>
      <c r="G610" s="31">
        <v>8</v>
      </c>
      <c r="H610" s="31">
        <v>620</v>
      </c>
      <c r="J610" s="31">
        <v>0</v>
      </c>
      <c r="K610" s="31">
        <v>0.03</v>
      </c>
      <c r="L610" s="31" t="s">
        <v>876</v>
      </c>
      <c r="V610" s="31" t="s">
        <v>885</v>
      </c>
      <c r="X610" s="31" t="s">
        <v>1333</v>
      </c>
      <c r="AA610" s="31">
        <v>2.4</v>
      </c>
      <c r="AB610" s="48">
        <v>31</v>
      </c>
      <c r="AC610" s="31" t="s">
        <v>329</v>
      </c>
      <c r="AD610" s="31">
        <v>30.2</v>
      </c>
      <c r="AE610" s="31" t="s">
        <v>1332</v>
      </c>
      <c r="AH610" s="31">
        <v>2</v>
      </c>
      <c r="AI610" s="31" t="s">
        <v>1359</v>
      </c>
      <c r="BH610" s="31">
        <v>0.1</v>
      </c>
      <c r="BI610" s="31">
        <v>0.1</v>
      </c>
      <c r="BJ610" s="31">
        <v>0.2</v>
      </c>
      <c r="BK610" s="31">
        <v>0.2</v>
      </c>
      <c r="BL610" s="31">
        <v>0.3</v>
      </c>
      <c r="BM610" s="31">
        <v>0.2</v>
      </c>
      <c r="BN610" s="31">
        <v>0.4</v>
      </c>
      <c r="BO610" s="31">
        <v>0.2</v>
      </c>
      <c r="BP610" s="31">
        <v>0.2</v>
      </c>
      <c r="BQ610" s="31">
        <v>0.2</v>
      </c>
      <c r="BR610" s="31">
        <v>0.2</v>
      </c>
    </row>
    <row r="611" spans="1:70" s="31" customFormat="1" ht="18" customHeight="1">
      <c r="A611" s="31" t="s">
        <v>732</v>
      </c>
      <c r="B611" s="31" t="s">
        <v>849</v>
      </c>
      <c r="D611" s="31">
        <v>46.028199999999998</v>
      </c>
      <c r="E611" s="31">
        <v>14.26</v>
      </c>
      <c r="F611" s="31">
        <v>361</v>
      </c>
      <c r="G611" s="31">
        <v>8</v>
      </c>
      <c r="H611" s="31">
        <v>620</v>
      </c>
      <c r="J611" s="31">
        <v>0.03</v>
      </c>
      <c r="K611" s="31">
        <v>0.1</v>
      </c>
      <c r="L611" s="31" t="s">
        <v>877</v>
      </c>
      <c r="V611" s="31" t="s">
        <v>885</v>
      </c>
      <c r="X611" s="31" t="s">
        <v>1333</v>
      </c>
      <c r="AA611" s="31">
        <v>2.4</v>
      </c>
      <c r="AB611" s="48" t="s">
        <v>921</v>
      </c>
      <c r="AC611" s="31" t="s">
        <v>329</v>
      </c>
      <c r="AD611" s="31">
        <v>30.2</v>
      </c>
      <c r="AE611" s="31" t="s">
        <v>1332</v>
      </c>
      <c r="AH611" s="31">
        <v>2</v>
      </c>
      <c r="AI611" s="31" t="s">
        <v>1359</v>
      </c>
      <c r="BH611" s="31">
        <v>0.1</v>
      </c>
      <c r="BI611" s="31">
        <v>0.1</v>
      </c>
      <c r="BJ611" s="31">
        <v>0.2</v>
      </c>
      <c r="BK611" s="31">
        <v>0.2</v>
      </c>
      <c r="BL611" s="31">
        <v>0.4</v>
      </c>
      <c r="BM611" s="31">
        <v>0.2</v>
      </c>
      <c r="BN611" s="31">
        <v>0.4</v>
      </c>
      <c r="BO611" s="31">
        <v>0.2</v>
      </c>
      <c r="BP611" s="31">
        <v>0.2</v>
      </c>
      <c r="BQ611" s="31">
        <v>0.2</v>
      </c>
      <c r="BR611" s="31">
        <v>0.2</v>
      </c>
    </row>
    <row r="612" spans="1:70" s="31" customFormat="1" ht="18" customHeight="1">
      <c r="A612" s="31" t="s">
        <v>732</v>
      </c>
      <c r="B612" s="31" t="s">
        <v>850</v>
      </c>
      <c r="D612" s="31">
        <v>47.887900000000002</v>
      </c>
      <c r="E612" s="31">
        <v>16.53</v>
      </c>
      <c r="F612" s="31">
        <v>146</v>
      </c>
      <c r="G612" s="31">
        <v>10.1</v>
      </c>
      <c r="H612" s="31">
        <v>574.29999999999995</v>
      </c>
      <c r="J612" s="31">
        <v>0</v>
      </c>
      <c r="K612" s="31">
        <v>0.03</v>
      </c>
      <c r="L612" s="31" t="s">
        <v>876</v>
      </c>
      <c r="V612" s="31" t="s">
        <v>886</v>
      </c>
      <c r="X612" s="31" t="s">
        <v>1333</v>
      </c>
      <c r="AA612" s="31">
        <v>2.6</v>
      </c>
      <c r="AB612" s="48">
        <v>31</v>
      </c>
      <c r="AC612" s="31" t="s">
        <v>329</v>
      </c>
      <c r="AD612" s="31">
        <v>30.1</v>
      </c>
      <c r="AE612" s="31" t="s">
        <v>1332</v>
      </c>
      <c r="AH612" s="31">
        <v>2.2000000000000002</v>
      </c>
      <c r="AI612" s="31" t="s">
        <v>1359</v>
      </c>
      <c r="BH612" s="31">
        <v>0.1</v>
      </c>
      <c r="BI612" s="31">
        <v>0.1</v>
      </c>
      <c r="BJ612" s="31">
        <v>0.2</v>
      </c>
      <c r="BK612" s="31">
        <v>0.2</v>
      </c>
      <c r="BL612" s="31">
        <v>0.4</v>
      </c>
      <c r="BM612" s="31">
        <v>0.2</v>
      </c>
      <c r="BN612" s="31">
        <v>0.5</v>
      </c>
      <c r="BO612" s="31">
        <v>0.2</v>
      </c>
      <c r="BP612" s="31">
        <v>0.2</v>
      </c>
      <c r="BQ612" s="31">
        <v>0.2</v>
      </c>
      <c r="BR612" s="31">
        <v>0.2</v>
      </c>
    </row>
    <row r="613" spans="1:70" s="31" customFormat="1" ht="18" customHeight="1">
      <c r="A613" s="31" t="s">
        <v>732</v>
      </c>
      <c r="B613" s="31" t="s">
        <v>850</v>
      </c>
      <c r="D613" s="31">
        <v>47.887900000000002</v>
      </c>
      <c r="E613" s="31">
        <v>16.53</v>
      </c>
      <c r="F613" s="31">
        <v>146</v>
      </c>
      <c r="G613" s="31">
        <v>10.1</v>
      </c>
      <c r="H613" s="31">
        <v>574.29999999999995</v>
      </c>
      <c r="J613" s="31">
        <v>0.03</v>
      </c>
      <c r="K613" s="31">
        <v>0.1</v>
      </c>
      <c r="L613" s="31" t="s">
        <v>877</v>
      </c>
      <c r="V613" s="31" t="s">
        <v>886</v>
      </c>
      <c r="X613" s="31" t="s">
        <v>1333</v>
      </c>
      <c r="AA613" s="31">
        <v>2.1</v>
      </c>
      <c r="AB613" s="48">
        <v>31</v>
      </c>
      <c r="AC613" s="31" t="s">
        <v>329</v>
      </c>
      <c r="AD613" s="31">
        <v>30.1</v>
      </c>
      <c r="AE613" s="31" t="s">
        <v>1332</v>
      </c>
      <c r="AH613" s="31">
        <v>1.8</v>
      </c>
      <c r="AI613" s="31" t="s">
        <v>1359</v>
      </c>
      <c r="BH613" s="31">
        <v>0.1</v>
      </c>
      <c r="BI613" s="31">
        <v>0.1</v>
      </c>
      <c r="BJ613" s="31">
        <v>0.2</v>
      </c>
      <c r="BK613" s="31">
        <v>0.2</v>
      </c>
      <c r="BL613" s="31">
        <v>0.3</v>
      </c>
      <c r="BM613" s="31">
        <v>0.2</v>
      </c>
      <c r="BN613" s="31">
        <v>0.4</v>
      </c>
      <c r="BO613" s="31">
        <v>0.2</v>
      </c>
      <c r="BP613" s="31">
        <v>0.2</v>
      </c>
      <c r="BQ613" s="31">
        <v>0</v>
      </c>
      <c r="BR613" s="31">
        <v>0.2</v>
      </c>
    </row>
    <row r="614" spans="1:70" s="31" customFormat="1" ht="18" customHeight="1">
      <c r="A614" s="31" t="s">
        <v>732</v>
      </c>
      <c r="B614" s="31" t="s">
        <v>851</v>
      </c>
      <c r="D614" s="31">
        <v>48.150500000000001</v>
      </c>
      <c r="E614" s="31">
        <v>15.58</v>
      </c>
      <c r="F614" s="31">
        <v>327</v>
      </c>
      <c r="G614" s="31">
        <v>9.9</v>
      </c>
      <c r="H614" s="31">
        <v>623.9</v>
      </c>
      <c r="J614" s="31">
        <v>0</v>
      </c>
      <c r="K614" s="31">
        <v>0.03</v>
      </c>
      <c r="L614" s="31" t="s">
        <v>876</v>
      </c>
      <c r="V614" s="31" t="s">
        <v>887</v>
      </c>
      <c r="X614" s="31" t="s">
        <v>1333</v>
      </c>
      <c r="AA614" s="31">
        <v>2.9</v>
      </c>
      <c r="AB614" s="48" t="s">
        <v>921</v>
      </c>
      <c r="AC614" s="31" t="s">
        <v>329</v>
      </c>
      <c r="AD614" s="31">
        <v>29.9</v>
      </c>
      <c r="AE614" s="31" t="s">
        <v>1332</v>
      </c>
      <c r="AH614" s="31">
        <v>2.4</v>
      </c>
      <c r="AI614" s="31" t="s">
        <v>1359</v>
      </c>
      <c r="BH614" s="31">
        <v>0.2</v>
      </c>
      <c r="BI614" s="31">
        <v>0.1</v>
      </c>
      <c r="BJ614" s="31">
        <v>0.3</v>
      </c>
      <c r="BK614" s="31">
        <v>0.2</v>
      </c>
      <c r="BL614" s="31">
        <v>0.5</v>
      </c>
      <c r="BM614" s="31">
        <v>0.2</v>
      </c>
      <c r="BN614" s="31">
        <v>0.5</v>
      </c>
      <c r="BO614" s="31">
        <v>0.2</v>
      </c>
      <c r="BP614" s="31">
        <v>0.3</v>
      </c>
      <c r="BQ614" s="31">
        <v>0.2</v>
      </c>
      <c r="BR614" s="31">
        <v>0.2</v>
      </c>
    </row>
    <row r="615" spans="1:70" s="31" customFormat="1" ht="18" customHeight="1">
      <c r="A615" s="31" t="s">
        <v>732</v>
      </c>
      <c r="B615" s="31" t="s">
        <v>851</v>
      </c>
      <c r="D615" s="31">
        <v>48.150500000000001</v>
      </c>
      <c r="E615" s="31">
        <v>15.58</v>
      </c>
      <c r="F615" s="31">
        <v>327</v>
      </c>
      <c r="G615" s="31">
        <v>9.9</v>
      </c>
      <c r="H615" s="31">
        <v>623.9</v>
      </c>
      <c r="J615" s="31">
        <v>0.03</v>
      </c>
      <c r="K615" s="31">
        <v>0.1</v>
      </c>
      <c r="L615" s="31" t="s">
        <v>877</v>
      </c>
      <c r="V615" s="31" t="s">
        <v>887</v>
      </c>
      <c r="X615" s="31" t="s">
        <v>1333</v>
      </c>
      <c r="AA615" s="31">
        <v>3.5</v>
      </c>
      <c r="AB615" s="48">
        <v>31</v>
      </c>
      <c r="AC615" s="31" t="s">
        <v>329</v>
      </c>
      <c r="AD615" s="31">
        <v>30</v>
      </c>
      <c r="AE615" s="31" t="s">
        <v>1332</v>
      </c>
      <c r="AH615" s="31">
        <v>2.9</v>
      </c>
      <c r="AI615" s="31" t="s">
        <v>1359</v>
      </c>
      <c r="BH615" s="31">
        <v>0.1</v>
      </c>
      <c r="BI615" s="31">
        <v>0.1</v>
      </c>
      <c r="BJ615" s="31">
        <v>0.4</v>
      </c>
      <c r="BK615" s="31">
        <v>0.3</v>
      </c>
      <c r="BL615" s="31">
        <v>0.7</v>
      </c>
      <c r="BM615" s="31">
        <v>0.2</v>
      </c>
      <c r="BN615" s="31">
        <v>0.8</v>
      </c>
      <c r="BO615" s="31">
        <v>0.2</v>
      </c>
      <c r="BP615" s="31">
        <v>0.4</v>
      </c>
      <c r="BQ615" s="31">
        <v>0.2</v>
      </c>
      <c r="BR615" s="31">
        <v>0.2</v>
      </c>
    </row>
    <row r="616" spans="1:70" s="31" customFormat="1" ht="18" customHeight="1">
      <c r="A616" s="31" t="s">
        <v>732</v>
      </c>
      <c r="B616" s="31" t="s">
        <v>852</v>
      </c>
      <c r="D616" s="31">
        <v>48.131999999999998</v>
      </c>
      <c r="E616" s="31">
        <v>14.36</v>
      </c>
      <c r="F616" s="31">
        <v>559</v>
      </c>
      <c r="G616" s="31">
        <v>8.1999999999999993</v>
      </c>
      <c r="H616" s="31">
        <v>1133.5999999999999</v>
      </c>
      <c r="J616" s="31">
        <v>0</v>
      </c>
      <c r="K616" s="31">
        <v>0.03</v>
      </c>
      <c r="L616" s="31" t="s">
        <v>876</v>
      </c>
      <c r="V616" s="31" t="s">
        <v>888</v>
      </c>
      <c r="X616" s="31" t="s">
        <v>1333</v>
      </c>
      <c r="AA616" s="31">
        <v>3.2</v>
      </c>
      <c r="AB616" s="48">
        <v>31</v>
      </c>
      <c r="AC616" s="31" t="s">
        <v>329</v>
      </c>
      <c r="AD616" s="31">
        <v>30.1</v>
      </c>
      <c r="AE616" s="31" t="s">
        <v>1332</v>
      </c>
      <c r="AH616" s="31">
        <v>3.4</v>
      </c>
      <c r="AI616" s="31" t="s">
        <v>1359</v>
      </c>
      <c r="BH616" s="31">
        <v>0.2</v>
      </c>
      <c r="BI616" s="31">
        <v>0.1</v>
      </c>
      <c r="BJ616" s="31">
        <v>0.3</v>
      </c>
      <c r="BK616" s="31">
        <v>0.2</v>
      </c>
      <c r="BL616" s="31">
        <v>0.7</v>
      </c>
      <c r="BM616" s="31">
        <v>0.2</v>
      </c>
      <c r="BN616" s="31">
        <v>0.8</v>
      </c>
      <c r="BO616" s="31">
        <v>0.2</v>
      </c>
      <c r="BP616" s="31">
        <v>0.3</v>
      </c>
      <c r="BQ616" s="31">
        <v>0</v>
      </c>
      <c r="BR616" s="31">
        <v>0.2</v>
      </c>
    </row>
    <row r="617" spans="1:70" s="31" customFormat="1" ht="18" customHeight="1">
      <c r="A617" s="31" t="s">
        <v>732</v>
      </c>
      <c r="B617" s="31" t="s">
        <v>852</v>
      </c>
      <c r="D617" s="31">
        <v>48.131999999999998</v>
      </c>
      <c r="E617" s="31">
        <v>14.36</v>
      </c>
      <c r="F617" s="31">
        <v>559</v>
      </c>
      <c r="G617" s="31">
        <v>8.1999999999999993</v>
      </c>
      <c r="H617" s="31">
        <v>1133.5999999999999</v>
      </c>
      <c r="J617" s="31">
        <v>0.03</v>
      </c>
      <c r="K617" s="31">
        <v>0.1</v>
      </c>
      <c r="L617" s="31" t="s">
        <v>877</v>
      </c>
      <c r="V617" s="31" t="s">
        <v>888</v>
      </c>
      <c r="X617" s="31" t="s">
        <v>1333</v>
      </c>
      <c r="AA617" s="31">
        <v>3.2</v>
      </c>
      <c r="AB617" s="48" t="s">
        <v>921</v>
      </c>
      <c r="AC617" s="31" t="s">
        <v>329</v>
      </c>
      <c r="AD617" s="31">
        <v>30.2</v>
      </c>
      <c r="AE617" s="31" t="s">
        <v>1332</v>
      </c>
      <c r="AH617" s="31">
        <v>3.2</v>
      </c>
      <c r="AI617" s="31" t="s">
        <v>1359</v>
      </c>
      <c r="BH617" s="31">
        <v>0.1</v>
      </c>
      <c r="BI617" s="31">
        <v>0.1</v>
      </c>
      <c r="BJ617" s="31">
        <v>0.2</v>
      </c>
      <c r="BK617" s="31">
        <v>0.2</v>
      </c>
      <c r="BL617" s="31">
        <v>0.7</v>
      </c>
      <c r="BM617" s="31">
        <v>0.2</v>
      </c>
      <c r="BN617" s="31">
        <v>0.7</v>
      </c>
      <c r="BO617" s="31">
        <v>0.2</v>
      </c>
      <c r="BP617" s="31">
        <v>0.3</v>
      </c>
      <c r="BQ617" s="31">
        <v>0.2</v>
      </c>
      <c r="BR617" s="31">
        <v>0.2</v>
      </c>
    </row>
    <row r="618" spans="1:70" s="31" customFormat="1" ht="18" customHeight="1">
      <c r="A618" s="31" t="s">
        <v>732</v>
      </c>
      <c r="B618" s="31" t="s">
        <v>853</v>
      </c>
      <c r="D618" s="31">
        <v>48.743899999999996</v>
      </c>
      <c r="E618" s="31">
        <v>12.44</v>
      </c>
      <c r="F618" s="31">
        <v>408</v>
      </c>
      <c r="G618" s="31">
        <v>8</v>
      </c>
      <c r="H618" s="31">
        <v>870</v>
      </c>
      <c r="J618" s="31">
        <v>0</v>
      </c>
      <c r="K618" s="31">
        <v>0.03</v>
      </c>
      <c r="L618" s="31" t="s">
        <v>876</v>
      </c>
      <c r="V618" s="31" t="s">
        <v>889</v>
      </c>
      <c r="X618" s="31" t="s">
        <v>1333</v>
      </c>
      <c r="AA618" s="31">
        <v>3</v>
      </c>
      <c r="AB618" s="48">
        <v>31</v>
      </c>
      <c r="AC618" s="31" t="s">
        <v>329</v>
      </c>
      <c r="AD618" s="31">
        <v>30.1</v>
      </c>
      <c r="AE618" s="31" t="s">
        <v>1332</v>
      </c>
      <c r="AH618" s="31">
        <v>2.5</v>
      </c>
      <c r="AI618" s="31" t="s">
        <v>1359</v>
      </c>
      <c r="BH618" s="31">
        <v>0.1</v>
      </c>
      <c r="BI618" s="31">
        <v>0.1</v>
      </c>
      <c r="BJ618" s="31">
        <v>0.3</v>
      </c>
      <c r="BK618" s="31">
        <v>0.2</v>
      </c>
      <c r="BL618" s="31">
        <v>0.5</v>
      </c>
      <c r="BM618" s="31">
        <v>0.2</v>
      </c>
      <c r="BN618" s="31">
        <v>0.6</v>
      </c>
      <c r="BO618" s="31">
        <v>0.2</v>
      </c>
      <c r="BP618" s="31">
        <v>0.3</v>
      </c>
      <c r="BQ618" s="31">
        <v>0.2</v>
      </c>
      <c r="BR618" s="31">
        <v>0.2</v>
      </c>
    </row>
    <row r="619" spans="1:70" s="31" customFormat="1" ht="18" customHeight="1">
      <c r="A619" s="31" t="s">
        <v>732</v>
      </c>
      <c r="B619" s="31" t="s">
        <v>853</v>
      </c>
      <c r="D619" s="31">
        <v>48.743899999999996</v>
      </c>
      <c r="E619" s="31">
        <v>12.44</v>
      </c>
      <c r="F619" s="31">
        <v>408</v>
      </c>
      <c r="G619" s="31">
        <v>8</v>
      </c>
      <c r="H619" s="31">
        <v>870</v>
      </c>
      <c r="J619" s="31">
        <v>0.03</v>
      </c>
      <c r="K619" s="31">
        <v>0.1</v>
      </c>
      <c r="L619" s="31" t="s">
        <v>877</v>
      </c>
      <c r="V619" s="31" t="s">
        <v>889</v>
      </c>
      <c r="X619" s="31" t="s">
        <v>1333</v>
      </c>
      <c r="AA619" s="31">
        <v>2.7</v>
      </c>
      <c r="AB619" s="48" t="s">
        <v>921</v>
      </c>
      <c r="AC619" s="31" t="s">
        <v>329</v>
      </c>
      <c r="AD619" s="31">
        <v>30</v>
      </c>
      <c r="AE619" s="31" t="s">
        <v>1332</v>
      </c>
      <c r="AH619" s="31">
        <v>2.2999999999999998</v>
      </c>
      <c r="AI619" s="31" t="s">
        <v>1359</v>
      </c>
      <c r="BH619" s="31">
        <v>0.1</v>
      </c>
      <c r="BI619" s="31">
        <v>0.1</v>
      </c>
      <c r="BJ619" s="31">
        <v>0.3</v>
      </c>
      <c r="BK619" s="31">
        <v>0.2</v>
      </c>
      <c r="BL619" s="31">
        <v>0.5</v>
      </c>
      <c r="BM619" s="31">
        <v>0.2</v>
      </c>
      <c r="BN619" s="31">
        <v>0.5</v>
      </c>
      <c r="BO619" s="31">
        <v>0.2</v>
      </c>
      <c r="BP619" s="31">
        <v>0.2</v>
      </c>
      <c r="BQ619" s="31">
        <v>0.2</v>
      </c>
      <c r="BR619" s="31">
        <v>0.2</v>
      </c>
    </row>
    <row r="620" spans="1:70" s="31" customFormat="1" ht="18" customHeight="1">
      <c r="A620" s="31" t="s">
        <v>732</v>
      </c>
      <c r="B620" s="31" t="s">
        <v>854</v>
      </c>
      <c r="D620" s="31">
        <v>48.298000000000002</v>
      </c>
      <c r="E620" s="31">
        <v>13.24</v>
      </c>
      <c r="F620" s="31">
        <v>426</v>
      </c>
      <c r="G620" s="31">
        <v>8.3000000000000007</v>
      </c>
      <c r="H620" s="31">
        <v>949.8</v>
      </c>
      <c r="J620" s="31">
        <v>0</v>
      </c>
      <c r="K620" s="31">
        <v>0.03</v>
      </c>
      <c r="L620" s="31" t="s">
        <v>876</v>
      </c>
      <c r="V620" s="31" t="s">
        <v>890</v>
      </c>
      <c r="X620" s="31" t="s">
        <v>1333</v>
      </c>
      <c r="AA620" s="31">
        <v>2.7</v>
      </c>
      <c r="AB620" s="48">
        <v>31</v>
      </c>
      <c r="AC620" s="31" t="s">
        <v>329</v>
      </c>
      <c r="AD620" s="31">
        <v>30.2</v>
      </c>
      <c r="AE620" s="31" t="s">
        <v>1332</v>
      </c>
      <c r="AH620" s="31">
        <v>2.2999999999999998</v>
      </c>
      <c r="AI620" s="31" t="s">
        <v>1359</v>
      </c>
      <c r="BH620" s="31">
        <v>0.1</v>
      </c>
      <c r="BI620" s="31">
        <v>0.1</v>
      </c>
      <c r="BJ620" s="31">
        <v>0.2</v>
      </c>
      <c r="BK620" s="31">
        <v>0.2</v>
      </c>
      <c r="BL620" s="31">
        <v>0.4</v>
      </c>
      <c r="BM620" s="31">
        <v>0.2</v>
      </c>
      <c r="BN620" s="31">
        <v>0.5</v>
      </c>
      <c r="BO620" s="31">
        <v>0.2</v>
      </c>
      <c r="BP620" s="31">
        <v>0.3</v>
      </c>
      <c r="BQ620" s="31">
        <v>0.2</v>
      </c>
      <c r="BR620" s="31">
        <v>0.2</v>
      </c>
    </row>
    <row r="621" spans="1:70" s="31" customFormat="1" ht="18" customHeight="1">
      <c r="A621" s="31" t="s">
        <v>732</v>
      </c>
      <c r="B621" s="31" t="s">
        <v>854</v>
      </c>
      <c r="D621" s="31">
        <v>48.298000000000002</v>
      </c>
      <c r="E621" s="31">
        <v>13.24</v>
      </c>
      <c r="F621" s="31">
        <v>426</v>
      </c>
      <c r="G621" s="31">
        <v>8.3000000000000007</v>
      </c>
      <c r="H621" s="31">
        <v>949.8</v>
      </c>
      <c r="J621" s="31">
        <v>0.03</v>
      </c>
      <c r="K621" s="31">
        <v>0.1</v>
      </c>
      <c r="L621" s="31" t="s">
        <v>877</v>
      </c>
      <c r="V621" s="31" t="s">
        <v>890</v>
      </c>
      <c r="X621" s="31" t="s">
        <v>1333</v>
      </c>
      <c r="AA621" s="31">
        <v>3.3</v>
      </c>
      <c r="AB621" s="48">
        <v>31</v>
      </c>
      <c r="AC621" s="31" t="s">
        <v>329</v>
      </c>
      <c r="AD621" s="31">
        <v>30.2</v>
      </c>
      <c r="AE621" s="31" t="s">
        <v>1332</v>
      </c>
      <c r="AH621" s="31">
        <v>2.8</v>
      </c>
      <c r="AI621" s="31" t="s">
        <v>1359</v>
      </c>
      <c r="BH621" s="31">
        <v>0.2</v>
      </c>
      <c r="BI621" s="31">
        <v>0.1</v>
      </c>
      <c r="BJ621" s="31">
        <v>0.3</v>
      </c>
      <c r="BK621" s="31">
        <v>0.2</v>
      </c>
      <c r="BL621" s="31">
        <v>0.6</v>
      </c>
      <c r="BM621" s="31">
        <v>0.2</v>
      </c>
      <c r="BN621" s="31">
        <v>0.7</v>
      </c>
      <c r="BO621" s="31">
        <v>0.2</v>
      </c>
      <c r="BP621" s="31">
        <v>0.4</v>
      </c>
      <c r="BQ621" s="31">
        <v>0.2</v>
      </c>
      <c r="BR621" s="31">
        <v>0.2</v>
      </c>
    </row>
    <row r="622" spans="1:70" s="31" customFormat="1" ht="18" customHeight="1">
      <c r="A622" s="31" t="s">
        <v>732</v>
      </c>
      <c r="B622" s="31" t="s">
        <v>855</v>
      </c>
      <c r="D622" s="31">
        <v>47.028199999999998</v>
      </c>
      <c r="E622" s="31">
        <v>14.26</v>
      </c>
      <c r="F622" s="31">
        <v>450</v>
      </c>
      <c r="G622" s="31">
        <v>9</v>
      </c>
      <c r="H622" s="31">
        <v>1330</v>
      </c>
      <c r="J622" s="31">
        <v>0</v>
      </c>
      <c r="K622" s="31">
        <v>0.03</v>
      </c>
      <c r="L622" s="31" t="s">
        <v>876</v>
      </c>
      <c r="V622" s="31" t="s">
        <v>891</v>
      </c>
      <c r="X622" s="31" t="s">
        <v>1333</v>
      </c>
      <c r="AA622" s="31">
        <v>5.0999999999999996</v>
      </c>
      <c r="AB622" s="48">
        <v>31</v>
      </c>
      <c r="AC622" s="31" t="s">
        <v>329</v>
      </c>
      <c r="AD622" s="31">
        <v>30</v>
      </c>
      <c r="AE622" s="31" t="s">
        <v>1332</v>
      </c>
      <c r="AH622" s="31">
        <v>4.5</v>
      </c>
      <c r="AI622" s="31" t="s">
        <v>1359</v>
      </c>
      <c r="BH622" s="31">
        <v>0.3</v>
      </c>
      <c r="BI622" s="31">
        <v>0.1</v>
      </c>
      <c r="BJ622" s="31">
        <v>0.7</v>
      </c>
      <c r="BK622" s="31">
        <v>0.3</v>
      </c>
      <c r="BL622" s="31">
        <v>1.1000000000000001</v>
      </c>
      <c r="BM622" s="31">
        <v>0.2</v>
      </c>
      <c r="BN622" s="31">
        <v>1.2</v>
      </c>
      <c r="BO622" s="31">
        <v>0.2</v>
      </c>
      <c r="BP622" s="31">
        <v>0.6</v>
      </c>
      <c r="BQ622" s="31">
        <v>0.2</v>
      </c>
      <c r="BR622" s="31">
        <v>0.2</v>
      </c>
    </row>
    <row r="623" spans="1:70" s="31" customFormat="1" ht="18" customHeight="1">
      <c r="A623" s="31" t="s">
        <v>732</v>
      </c>
      <c r="B623" s="31" t="s">
        <v>856</v>
      </c>
      <c r="D623" s="31">
        <v>47.38</v>
      </c>
      <c r="E623" s="31">
        <v>10.29</v>
      </c>
      <c r="F623" s="31">
        <v>886</v>
      </c>
      <c r="G623" s="31">
        <v>6.6</v>
      </c>
      <c r="H623" s="31">
        <v>1742</v>
      </c>
      <c r="M623" s="31" t="s">
        <v>115</v>
      </c>
      <c r="V623" s="31" t="s">
        <v>892</v>
      </c>
      <c r="X623" s="31" t="s">
        <v>1333</v>
      </c>
      <c r="AA623" s="31">
        <v>1.44</v>
      </c>
      <c r="AB623" s="48" t="s">
        <v>921</v>
      </c>
      <c r="AC623" s="31" t="s">
        <v>330</v>
      </c>
      <c r="AD623" s="31">
        <v>29.8</v>
      </c>
      <c r="AE623" s="31" t="s">
        <v>1332</v>
      </c>
      <c r="AH623" s="31">
        <v>5.2</v>
      </c>
      <c r="AI623" s="31" t="s">
        <v>1359</v>
      </c>
      <c r="BH623" s="48">
        <v>0.14000000000000001</v>
      </c>
      <c r="BI623" s="48">
        <v>7.0000000000000007E-2</v>
      </c>
      <c r="BJ623" s="48">
        <v>0.22</v>
      </c>
      <c r="BK623" s="48">
        <v>0.09</v>
      </c>
      <c r="BL623" s="48">
        <v>0.36</v>
      </c>
      <c r="BM623" s="48">
        <v>0.05</v>
      </c>
      <c r="BN623" s="48">
        <v>0.36</v>
      </c>
      <c r="BO623" s="48">
        <v>0</v>
      </c>
      <c r="BP623" s="48">
        <v>0.15</v>
      </c>
      <c r="BQ623" s="48">
        <v>0</v>
      </c>
      <c r="BR623" s="48">
        <v>0</v>
      </c>
    </row>
    <row r="624" spans="1:70" s="31" customFormat="1" ht="18" customHeight="1">
      <c r="A624" s="31" t="s">
        <v>732</v>
      </c>
      <c r="B624" s="31" t="s">
        <v>856</v>
      </c>
      <c r="D624" s="31">
        <v>47.38</v>
      </c>
      <c r="E624" s="31">
        <v>10.29</v>
      </c>
      <c r="F624" s="31">
        <v>886</v>
      </c>
      <c r="G624" s="31">
        <v>6.6</v>
      </c>
      <c r="H624" s="31">
        <v>1742</v>
      </c>
      <c r="J624" s="31">
        <v>0</v>
      </c>
      <c r="K624" s="31">
        <v>0.03</v>
      </c>
      <c r="L624" s="31" t="s">
        <v>876</v>
      </c>
      <c r="V624" s="31" t="s">
        <v>892</v>
      </c>
      <c r="X624" s="31" t="s">
        <v>1333</v>
      </c>
      <c r="AA624" s="31">
        <v>8.3000000000000007</v>
      </c>
      <c r="AB624" s="48">
        <v>31</v>
      </c>
      <c r="AC624" s="31" t="s">
        <v>329</v>
      </c>
      <c r="AD624" s="31">
        <v>30.4</v>
      </c>
      <c r="AE624" s="31" t="s">
        <v>1332</v>
      </c>
      <c r="AH624" s="31">
        <v>9.1999999999999993</v>
      </c>
      <c r="AI624" s="31" t="s">
        <v>1359</v>
      </c>
      <c r="BH624" s="48">
        <v>0.35</v>
      </c>
      <c r="BI624" s="48">
        <v>0.16</v>
      </c>
      <c r="BJ624" s="48">
        <v>0.75</v>
      </c>
      <c r="BK624" s="48">
        <v>0.23</v>
      </c>
      <c r="BL624" s="48">
        <v>2.02</v>
      </c>
      <c r="BM624" s="48">
        <v>0.22</v>
      </c>
      <c r="BN624" s="48">
        <v>2.94</v>
      </c>
      <c r="BO624" s="48">
        <v>0.15</v>
      </c>
      <c r="BP624" s="48">
        <v>1.3</v>
      </c>
      <c r="BQ624" s="48">
        <v>0</v>
      </c>
      <c r="BR624" s="48">
        <v>0.18</v>
      </c>
    </row>
    <row r="625" spans="1:70" s="31" customFormat="1" ht="18" customHeight="1">
      <c r="A625" s="31" t="s">
        <v>732</v>
      </c>
      <c r="B625" s="31" t="s">
        <v>856</v>
      </c>
      <c r="D625" s="31">
        <v>47.38</v>
      </c>
      <c r="E625" s="31">
        <v>10.29</v>
      </c>
      <c r="F625" s="31">
        <v>886</v>
      </c>
      <c r="G625" s="31">
        <v>6.6</v>
      </c>
      <c r="H625" s="31">
        <v>1742</v>
      </c>
      <c r="J625" s="31">
        <v>0.03</v>
      </c>
      <c r="K625" s="31">
        <v>0.1</v>
      </c>
      <c r="L625" s="31" t="s">
        <v>877</v>
      </c>
      <c r="V625" s="31" t="s">
        <v>892</v>
      </c>
      <c r="X625" s="31" t="s">
        <v>1333</v>
      </c>
      <c r="AA625" s="31">
        <v>2.0499999999999998</v>
      </c>
      <c r="AB625" s="48">
        <v>31</v>
      </c>
      <c r="AC625" s="31" t="s">
        <v>330</v>
      </c>
      <c r="AD625" s="31">
        <v>30.1</v>
      </c>
      <c r="AE625" s="31" t="s">
        <v>1332</v>
      </c>
      <c r="AH625" s="31">
        <v>9.6999999999999993</v>
      </c>
      <c r="AI625" s="31" t="s">
        <v>1359</v>
      </c>
      <c r="BH625" s="48">
        <v>0.14000000000000001</v>
      </c>
      <c r="BI625" s="48">
        <v>0.09</v>
      </c>
      <c r="BJ625" s="48">
        <v>0.25</v>
      </c>
      <c r="BK625" s="48">
        <v>0.09</v>
      </c>
      <c r="BL625" s="48">
        <v>0.51</v>
      </c>
      <c r="BM625" s="48">
        <v>0</v>
      </c>
      <c r="BN625" s="48">
        <v>0.69</v>
      </c>
      <c r="BO625" s="48">
        <v>0</v>
      </c>
      <c r="BP625" s="48">
        <v>0.28000000000000003</v>
      </c>
      <c r="BQ625" s="48">
        <v>0</v>
      </c>
      <c r="BR625" s="48">
        <v>0</v>
      </c>
    </row>
    <row r="626" spans="1:70" s="31" customFormat="1" ht="18" customHeight="1">
      <c r="A626" s="31" t="s">
        <v>732</v>
      </c>
      <c r="B626" s="31" t="s">
        <v>856</v>
      </c>
      <c r="D626" s="31">
        <v>47.38</v>
      </c>
      <c r="E626" s="31">
        <v>10.29</v>
      </c>
      <c r="F626" s="31">
        <v>899</v>
      </c>
      <c r="G626" s="31">
        <v>6.6</v>
      </c>
      <c r="H626" s="31">
        <v>1742</v>
      </c>
      <c r="M626" s="31" t="s">
        <v>115</v>
      </c>
      <c r="V626" s="31" t="s">
        <v>893</v>
      </c>
      <c r="X626" s="31" t="s">
        <v>1333</v>
      </c>
      <c r="AA626" s="31">
        <v>25.790000000000003</v>
      </c>
      <c r="AB626" s="48">
        <v>27</v>
      </c>
      <c r="AC626" s="31" t="s">
        <v>330</v>
      </c>
      <c r="AD626" s="31">
        <v>27.4</v>
      </c>
      <c r="AE626" s="31" t="s">
        <v>1332</v>
      </c>
      <c r="AH626" s="31">
        <v>21.5</v>
      </c>
      <c r="AI626" s="31" t="s">
        <v>1359</v>
      </c>
      <c r="BH626" s="48">
        <v>1.54</v>
      </c>
      <c r="BI626" s="48">
        <v>0.71</v>
      </c>
      <c r="BJ626" s="48">
        <v>19.71</v>
      </c>
      <c r="BK626" s="48">
        <v>0.37</v>
      </c>
      <c r="BL626" s="48">
        <v>2.0499999999999998</v>
      </c>
      <c r="BM626" s="48">
        <v>0</v>
      </c>
      <c r="BN626" s="48">
        <v>1.0900000000000001</v>
      </c>
      <c r="BO626" s="48">
        <v>0</v>
      </c>
      <c r="BP626" s="48">
        <v>0.32</v>
      </c>
      <c r="BQ626" s="48">
        <v>0</v>
      </c>
      <c r="BR626" s="48">
        <v>0</v>
      </c>
    </row>
    <row r="627" spans="1:70" s="31" customFormat="1" ht="18" customHeight="1">
      <c r="A627" s="31" t="s">
        <v>732</v>
      </c>
      <c r="B627" s="31" t="s">
        <v>856</v>
      </c>
      <c r="D627" s="31">
        <v>47.38</v>
      </c>
      <c r="E627" s="31">
        <v>10.29</v>
      </c>
      <c r="F627" s="31">
        <v>899</v>
      </c>
      <c r="G627" s="31">
        <v>6.6</v>
      </c>
      <c r="H627" s="31">
        <v>1742</v>
      </c>
      <c r="J627" s="31">
        <v>0</v>
      </c>
      <c r="K627" s="31">
        <v>0.03</v>
      </c>
      <c r="L627" s="31" t="s">
        <v>876</v>
      </c>
      <c r="V627" s="31" t="s">
        <v>893</v>
      </c>
      <c r="X627" s="31" t="s">
        <v>1333</v>
      </c>
      <c r="AA627" s="31">
        <v>6.6400000000000015</v>
      </c>
      <c r="AB627" s="48">
        <v>27</v>
      </c>
      <c r="AC627" s="31" t="s">
        <v>330</v>
      </c>
      <c r="AD627" s="31">
        <v>28</v>
      </c>
      <c r="AE627" s="31" t="s">
        <v>1332</v>
      </c>
      <c r="AH627" s="31">
        <v>10.1</v>
      </c>
      <c r="AI627" s="31" t="s">
        <v>1359</v>
      </c>
      <c r="BH627" s="48">
        <v>0.35</v>
      </c>
      <c r="BI627" s="48">
        <v>0.27</v>
      </c>
      <c r="BJ627" s="48">
        <v>3.99</v>
      </c>
      <c r="BK627" s="48">
        <v>0.19</v>
      </c>
      <c r="BL627" s="48">
        <v>0.86</v>
      </c>
      <c r="BM627" s="48">
        <v>0.11</v>
      </c>
      <c r="BN627" s="48">
        <v>0.61</v>
      </c>
      <c r="BO627" s="48">
        <v>0</v>
      </c>
      <c r="BP627" s="48">
        <v>0.26</v>
      </c>
      <c r="BQ627" s="48">
        <v>0</v>
      </c>
      <c r="BR627" s="48">
        <v>0</v>
      </c>
    </row>
    <row r="628" spans="1:70" s="31" customFormat="1" ht="18" customHeight="1">
      <c r="A628" s="31" t="s">
        <v>732</v>
      </c>
      <c r="B628" s="31" t="s">
        <v>856</v>
      </c>
      <c r="D628" s="31">
        <v>47.38</v>
      </c>
      <c r="E628" s="31">
        <v>10.29</v>
      </c>
      <c r="F628" s="31">
        <v>899</v>
      </c>
      <c r="G628" s="31">
        <v>6.6</v>
      </c>
      <c r="H628" s="31">
        <v>1742</v>
      </c>
      <c r="J628" s="31">
        <v>0.03</v>
      </c>
      <c r="K628" s="31">
        <v>0.1</v>
      </c>
      <c r="L628" s="31" t="s">
        <v>877</v>
      </c>
      <c r="V628" s="31" t="s">
        <v>893</v>
      </c>
      <c r="X628" s="31" t="s">
        <v>1333</v>
      </c>
      <c r="AA628" s="31">
        <v>2.09</v>
      </c>
      <c r="AB628" s="48">
        <v>27</v>
      </c>
      <c r="AC628" s="31" t="s">
        <v>329</v>
      </c>
      <c r="AD628" s="31">
        <v>29.4</v>
      </c>
      <c r="AE628" s="31" t="s">
        <v>1332</v>
      </c>
      <c r="AH628" s="31">
        <v>3.2</v>
      </c>
      <c r="AI628" s="31" t="s">
        <v>1359</v>
      </c>
      <c r="BH628" s="48">
        <v>0.14000000000000001</v>
      </c>
      <c r="BI628" s="48">
        <v>0.13</v>
      </c>
      <c r="BJ628" s="48">
        <v>0.63</v>
      </c>
      <c r="BK628" s="48">
        <v>0.09</v>
      </c>
      <c r="BL628" s="48">
        <v>0.27</v>
      </c>
      <c r="BM628" s="48">
        <v>0.12</v>
      </c>
      <c r="BN628" s="48">
        <v>0.18</v>
      </c>
      <c r="BO628" s="48">
        <v>0.11</v>
      </c>
      <c r="BP628" s="48">
        <v>0.37</v>
      </c>
      <c r="BQ628" s="48">
        <v>0</v>
      </c>
      <c r="BR628" s="48">
        <v>0.05</v>
      </c>
    </row>
    <row r="629" spans="1:70" s="31" customFormat="1" ht="18" customHeight="1">
      <c r="A629" s="31" t="s">
        <v>732</v>
      </c>
      <c r="B629" s="31" t="s">
        <v>857</v>
      </c>
      <c r="D629" s="31">
        <v>47.8</v>
      </c>
      <c r="E629" s="31">
        <v>11.02</v>
      </c>
      <c r="F629" s="31">
        <v>889</v>
      </c>
      <c r="G629" s="31">
        <v>7.2</v>
      </c>
      <c r="H629" s="31">
        <v>1175</v>
      </c>
      <c r="M629" s="31" t="s">
        <v>115</v>
      </c>
      <c r="V629" s="31" t="s">
        <v>894</v>
      </c>
      <c r="X629" s="31" t="s">
        <v>1333</v>
      </c>
      <c r="AA629" s="31">
        <v>29.94</v>
      </c>
      <c r="AB629" s="48">
        <v>31</v>
      </c>
      <c r="AC629" s="31" t="s">
        <v>329</v>
      </c>
      <c r="AD629" s="31">
        <v>30.6</v>
      </c>
      <c r="AE629" s="31" t="s">
        <v>1332</v>
      </c>
      <c r="AH629" s="31">
        <v>14.7</v>
      </c>
      <c r="AI629" s="31" t="s">
        <v>1359</v>
      </c>
      <c r="BH629" s="48">
        <v>0.93</v>
      </c>
      <c r="BI629" s="48">
        <v>0.25</v>
      </c>
      <c r="BJ629" s="48">
        <v>1.95</v>
      </c>
      <c r="BK629" s="48">
        <v>0.45</v>
      </c>
      <c r="BL629" s="48">
        <v>4.25</v>
      </c>
      <c r="BM629" s="48">
        <v>0.59</v>
      </c>
      <c r="BN629" s="48">
        <v>17.32</v>
      </c>
      <c r="BO629" s="48">
        <v>0.53</v>
      </c>
      <c r="BP629" s="48">
        <v>3.27</v>
      </c>
      <c r="BQ629" s="48">
        <v>0.09</v>
      </c>
      <c r="BR629" s="48">
        <v>0.31</v>
      </c>
    </row>
    <row r="630" spans="1:70" s="31" customFormat="1" ht="18" customHeight="1">
      <c r="A630" s="31" t="s">
        <v>732</v>
      </c>
      <c r="B630" s="31" t="s">
        <v>857</v>
      </c>
      <c r="D630" s="31">
        <v>47.8</v>
      </c>
      <c r="E630" s="31">
        <v>11.02</v>
      </c>
      <c r="F630" s="31">
        <v>889</v>
      </c>
      <c r="G630" s="31">
        <v>7.2</v>
      </c>
      <c r="H630" s="31">
        <v>1175</v>
      </c>
      <c r="J630" s="31">
        <v>0</v>
      </c>
      <c r="K630" s="31">
        <v>0.03</v>
      </c>
      <c r="L630" s="31" t="s">
        <v>876</v>
      </c>
      <c r="V630" s="31" t="s">
        <v>894</v>
      </c>
      <c r="X630" s="31" t="s">
        <v>1333</v>
      </c>
      <c r="AA630" s="31">
        <v>2.5499999999999998</v>
      </c>
      <c r="AB630" s="48">
        <v>31</v>
      </c>
      <c r="AC630" s="31" t="s">
        <v>330</v>
      </c>
      <c r="AD630" s="31">
        <v>30.4</v>
      </c>
      <c r="AE630" s="31" t="s">
        <v>1332</v>
      </c>
      <c r="AH630" s="31">
        <v>12</v>
      </c>
      <c r="AI630" s="31" t="s">
        <v>1359</v>
      </c>
      <c r="BH630" s="48">
        <v>0.15</v>
      </c>
      <c r="BI630" s="48">
        <v>0.09</v>
      </c>
      <c r="BJ630" s="48">
        <v>0.25</v>
      </c>
      <c r="BK630" s="48">
        <v>0.09</v>
      </c>
      <c r="BL630" s="48">
        <v>0.49</v>
      </c>
      <c r="BM630" s="48">
        <v>0</v>
      </c>
      <c r="BN630" s="48">
        <v>1.1399999999999999</v>
      </c>
      <c r="BO630" s="48">
        <v>0</v>
      </c>
      <c r="BP630" s="48">
        <v>0.34</v>
      </c>
      <c r="BQ630" s="48">
        <v>0</v>
      </c>
      <c r="BR630" s="48">
        <v>0</v>
      </c>
    </row>
    <row r="631" spans="1:70" s="31" customFormat="1" ht="18" customHeight="1">
      <c r="A631" s="31" t="s">
        <v>732</v>
      </c>
      <c r="B631" s="31" t="s">
        <v>857</v>
      </c>
      <c r="D631" s="31">
        <v>47.8</v>
      </c>
      <c r="E631" s="31">
        <v>11.02</v>
      </c>
      <c r="F631" s="31">
        <v>889</v>
      </c>
      <c r="G631" s="31">
        <v>7.2</v>
      </c>
      <c r="H631" s="31">
        <v>1175</v>
      </c>
      <c r="J631" s="31">
        <v>0.03</v>
      </c>
      <c r="K631" s="31">
        <v>0.1</v>
      </c>
      <c r="L631" s="31" t="s">
        <v>877</v>
      </c>
      <c r="V631" s="31" t="s">
        <v>894</v>
      </c>
      <c r="X631" s="31" t="s">
        <v>1333</v>
      </c>
      <c r="AA631" s="31">
        <v>2.65</v>
      </c>
      <c r="AB631" s="48">
        <v>31</v>
      </c>
      <c r="AC631" s="31" t="s">
        <v>329</v>
      </c>
      <c r="AD631" s="31">
        <v>30.8</v>
      </c>
      <c r="AE631" s="31" t="s">
        <v>1332</v>
      </c>
      <c r="AH631" s="31">
        <v>4.3</v>
      </c>
      <c r="AI631" s="31" t="s">
        <v>1359</v>
      </c>
      <c r="BH631" s="48">
        <v>0.15</v>
      </c>
      <c r="BI631" s="48">
        <v>0.11</v>
      </c>
      <c r="BJ631" s="48">
        <v>0.21</v>
      </c>
      <c r="BK631" s="48">
        <v>0.1</v>
      </c>
      <c r="BL631" s="48">
        <v>0.38</v>
      </c>
      <c r="BM631" s="48">
        <v>0.19</v>
      </c>
      <c r="BN631" s="48">
        <v>0.76</v>
      </c>
      <c r="BO631" s="48">
        <v>0.06</v>
      </c>
      <c r="BP631" s="48">
        <v>0.62</v>
      </c>
      <c r="BQ631" s="48">
        <v>0.04</v>
      </c>
      <c r="BR631" s="48">
        <v>0.03</v>
      </c>
    </row>
    <row r="632" spans="1:70" s="31" customFormat="1" ht="18" customHeight="1">
      <c r="A632" s="31" t="s">
        <v>732</v>
      </c>
      <c r="B632" s="31" t="s">
        <v>858</v>
      </c>
      <c r="D632" s="31">
        <v>49.05</v>
      </c>
      <c r="E632" s="31">
        <v>8.23</v>
      </c>
      <c r="F632" s="31">
        <v>131</v>
      </c>
      <c r="G632" s="31">
        <v>11</v>
      </c>
      <c r="H632" s="31">
        <v>783</v>
      </c>
      <c r="M632" s="31" t="s">
        <v>115</v>
      </c>
      <c r="V632" s="31" t="s">
        <v>895</v>
      </c>
      <c r="X632" s="31" t="s">
        <v>1333</v>
      </c>
      <c r="AA632" s="31">
        <v>35.770000000000003</v>
      </c>
      <c r="AB632" s="48">
        <v>27</v>
      </c>
      <c r="AC632" s="31" t="s">
        <v>330</v>
      </c>
      <c r="AD632" s="31">
        <v>27.3</v>
      </c>
      <c r="AE632" s="31" t="s">
        <v>1332</v>
      </c>
      <c r="AH632" s="31">
        <v>23.8</v>
      </c>
      <c r="AI632" s="31" t="s">
        <v>1359</v>
      </c>
      <c r="BH632" s="48">
        <v>2.2599999999999998</v>
      </c>
      <c r="BI632" s="48">
        <v>0.78</v>
      </c>
      <c r="BJ632" s="48">
        <v>28.8</v>
      </c>
      <c r="BK632" s="48">
        <v>0.47</v>
      </c>
      <c r="BL632" s="48">
        <v>2.75</v>
      </c>
      <c r="BM632" s="48">
        <v>0.11</v>
      </c>
      <c r="BN632" s="48">
        <v>0.5</v>
      </c>
      <c r="BO632" s="48">
        <v>0</v>
      </c>
      <c r="BP632" s="48">
        <v>0.1</v>
      </c>
      <c r="BQ632" s="48">
        <v>0</v>
      </c>
      <c r="BR632" s="48">
        <v>0</v>
      </c>
    </row>
    <row r="633" spans="1:70" s="31" customFormat="1" ht="18" customHeight="1">
      <c r="A633" s="31" t="s">
        <v>732</v>
      </c>
      <c r="B633" s="31" t="s">
        <v>858</v>
      </c>
      <c r="D633" s="31">
        <v>49.05</v>
      </c>
      <c r="E633" s="31">
        <v>8.23</v>
      </c>
      <c r="F633" s="31">
        <v>131</v>
      </c>
      <c r="G633" s="31">
        <v>11</v>
      </c>
      <c r="H633" s="31">
        <v>783</v>
      </c>
      <c r="J633" s="31">
        <v>0</v>
      </c>
      <c r="K633" s="31">
        <v>0.03</v>
      </c>
      <c r="L633" s="31" t="s">
        <v>876</v>
      </c>
      <c r="V633" s="31" t="s">
        <v>895</v>
      </c>
      <c r="X633" s="31" t="s">
        <v>1333</v>
      </c>
      <c r="AA633" s="31">
        <v>3.25</v>
      </c>
      <c r="AB633" s="48">
        <v>27</v>
      </c>
      <c r="AC633" s="31" t="s">
        <v>330</v>
      </c>
      <c r="AD633" s="31">
        <v>27.5</v>
      </c>
      <c r="AE633" s="31" t="s">
        <v>1332</v>
      </c>
      <c r="AH633" s="31">
        <v>15</v>
      </c>
      <c r="AI633" s="31" t="s">
        <v>1359</v>
      </c>
      <c r="BH633" s="48">
        <v>0.24</v>
      </c>
      <c r="BI633" s="48">
        <v>0.11</v>
      </c>
      <c r="BJ633" s="48">
        <v>2.29</v>
      </c>
      <c r="BK633" s="48">
        <v>0.08</v>
      </c>
      <c r="BL633" s="48">
        <v>0.4</v>
      </c>
      <c r="BM633" s="48">
        <v>0</v>
      </c>
      <c r="BN633" s="48">
        <v>0.13</v>
      </c>
      <c r="BO633" s="48">
        <v>0</v>
      </c>
      <c r="BP633" s="48">
        <v>0</v>
      </c>
      <c r="BQ633" s="48">
        <v>0</v>
      </c>
      <c r="BR633" s="48">
        <v>0</v>
      </c>
    </row>
    <row r="634" spans="1:70" s="31" customFormat="1" ht="18" customHeight="1">
      <c r="A634" s="31" t="s">
        <v>732</v>
      </c>
      <c r="B634" s="31" t="s">
        <v>858</v>
      </c>
      <c r="D634" s="31">
        <v>49.05</v>
      </c>
      <c r="E634" s="31">
        <v>8.23</v>
      </c>
      <c r="F634" s="31">
        <v>131</v>
      </c>
      <c r="G634" s="31">
        <v>11</v>
      </c>
      <c r="H634" s="31">
        <v>783</v>
      </c>
      <c r="J634" s="31">
        <v>0.03</v>
      </c>
      <c r="K634" s="31">
        <v>0.1</v>
      </c>
      <c r="L634" s="31" t="s">
        <v>877</v>
      </c>
      <c r="V634" s="31" t="s">
        <v>895</v>
      </c>
      <c r="X634" s="31" t="s">
        <v>1333</v>
      </c>
      <c r="AA634" s="31">
        <v>0.35</v>
      </c>
      <c r="AB634" s="48">
        <v>27</v>
      </c>
      <c r="AC634" s="31" t="s">
        <v>359</v>
      </c>
      <c r="AD634" s="31">
        <v>28.1</v>
      </c>
      <c r="AE634" s="31" t="s">
        <v>1332</v>
      </c>
      <c r="AH634" s="31">
        <v>3</v>
      </c>
      <c r="AI634" s="31" t="s">
        <v>1359</v>
      </c>
      <c r="BH634" s="31">
        <v>0.04</v>
      </c>
      <c r="BI634" s="31">
        <v>0.04</v>
      </c>
      <c r="BJ634" s="31">
        <v>0.14000000000000001</v>
      </c>
      <c r="BK634" s="31">
        <v>0.03</v>
      </c>
      <c r="BL634" s="31">
        <v>0.06</v>
      </c>
      <c r="BM634" s="31">
        <v>0.01</v>
      </c>
      <c r="BN634" s="31">
        <v>0.03</v>
      </c>
      <c r="BO634" s="31">
        <v>0</v>
      </c>
      <c r="BP634" s="31">
        <v>0</v>
      </c>
      <c r="BQ634" s="31">
        <v>0</v>
      </c>
      <c r="BR634" s="31">
        <v>0</v>
      </c>
    </row>
    <row r="635" spans="1:70" s="31" customFormat="1" ht="18" customHeight="1">
      <c r="A635" s="31" t="s">
        <v>732</v>
      </c>
      <c r="B635" s="31" t="s">
        <v>858</v>
      </c>
      <c r="D635" s="31">
        <v>49.06</v>
      </c>
      <c r="E635" s="31">
        <v>8.1999999999999993</v>
      </c>
      <c r="F635" s="31">
        <v>121</v>
      </c>
      <c r="G635" s="31">
        <v>11</v>
      </c>
      <c r="H635" s="31">
        <v>783</v>
      </c>
      <c r="J635" s="31">
        <v>0</v>
      </c>
      <c r="K635" s="31">
        <v>0.03</v>
      </c>
      <c r="L635" s="31" t="s">
        <v>876</v>
      </c>
      <c r="V635" s="31" t="s">
        <v>896</v>
      </c>
      <c r="X635" s="31" t="s">
        <v>1333</v>
      </c>
      <c r="AA635" s="31">
        <v>1.29</v>
      </c>
      <c r="AB635" s="48">
        <v>31</v>
      </c>
      <c r="AC635" s="31" t="s">
        <v>329</v>
      </c>
      <c r="AD635" s="31">
        <v>30.4</v>
      </c>
      <c r="AE635" s="31" t="s">
        <v>1332</v>
      </c>
      <c r="AH635" s="31">
        <v>5.3</v>
      </c>
      <c r="AI635" s="31" t="s">
        <v>1359</v>
      </c>
      <c r="BH635" s="31">
        <v>7.0000000000000007E-2</v>
      </c>
      <c r="BI635" s="31">
        <v>0.04</v>
      </c>
      <c r="BJ635" s="31">
        <v>0.12</v>
      </c>
      <c r="BK635" s="31">
        <v>0.09</v>
      </c>
      <c r="BL635" s="31">
        <v>0.25</v>
      </c>
      <c r="BM635" s="31">
        <v>0.03</v>
      </c>
      <c r="BN635" s="31">
        <v>0.37</v>
      </c>
      <c r="BO635" s="31">
        <v>0.03</v>
      </c>
      <c r="BP635" s="31">
        <v>0.22</v>
      </c>
      <c r="BQ635" s="31">
        <v>0.04</v>
      </c>
      <c r="BR635" s="31">
        <v>0.03</v>
      </c>
    </row>
    <row r="636" spans="1:70" s="31" customFormat="1" ht="18" customHeight="1">
      <c r="A636" s="31" t="s">
        <v>732</v>
      </c>
      <c r="B636" s="31" t="s">
        <v>858</v>
      </c>
      <c r="D636" s="31">
        <v>49.06</v>
      </c>
      <c r="E636" s="31">
        <v>8.1999999999999993</v>
      </c>
      <c r="F636" s="31">
        <v>121</v>
      </c>
      <c r="G636" s="31">
        <v>11</v>
      </c>
      <c r="H636" s="31">
        <v>783</v>
      </c>
      <c r="J636" s="31">
        <v>0.03</v>
      </c>
      <c r="K636" s="31">
        <v>0.1</v>
      </c>
      <c r="L636" s="31" t="s">
        <v>877</v>
      </c>
      <c r="V636" s="31" t="s">
        <v>896</v>
      </c>
      <c r="X636" s="31" t="s">
        <v>1333</v>
      </c>
      <c r="AA636" s="31">
        <v>0.82000000000000006</v>
      </c>
      <c r="AB636" s="48">
        <v>31</v>
      </c>
      <c r="AC636" s="31" t="s">
        <v>330</v>
      </c>
      <c r="AD636" s="31">
        <v>30.2</v>
      </c>
      <c r="AE636" s="31" t="s">
        <v>1332</v>
      </c>
      <c r="AH636" s="31">
        <v>3.9</v>
      </c>
      <c r="AI636" s="31" t="s">
        <v>1359</v>
      </c>
      <c r="BH636" s="31">
        <v>0.06</v>
      </c>
      <c r="BI636" s="31">
        <v>0.04</v>
      </c>
      <c r="BJ636" s="31">
        <v>0.09</v>
      </c>
      <c r="BK636" s="31">
        <v>0.06</v>
      </c>
      <c r="BL636" s="31">
        <v>0.17</v>
      </c>
      <c r="BM636" s="31">
        <v>0.04</v>
      </c>
      <c r="BN636" s="31">
        <v>0.22</v>
      </c>
      <c r="BO636" s="31">
        <v>0.01</v>
      </c>
      <c r="BP636" s="31">
        <v>0.13</v>
      </c>
      <c r="BQ636" s="31">
        <v>0</v>
      </c>
      <c r="BR636" s="31">
        <v>0</v>
      </c>
    </row>
    <row r="637" spans="1:70" s="31" customFormat="1" ht="18" customHeight="1">
      <c r="A637" s="31" t="s">
        <v>732</v>
      </c>
      <c r="B637" s="31" t="s">
        <v>859</v>
      </c>
      <c r="D637" s="31">
        <v>49.22</v>
      </c>
      <c r="E637" s="31">
        <v>9.4700000000000006</v>
      </c>
      <c r="F637" s="31">
        <v>247</v>
      </c>
      <c r="G637" s="31">
        <v>9.8000000000000007</v>
      </c>
      <c r="H637" s="31">
        <v>841</v>
      </c>
      <c r="M637" s="31" t="s">
        <v>115</v>
      </c>
      <c r="V637" s="31" t="s">
        <v>897</v>
      </c>
      <c r="X637" s="31" t="s">
        <v>1333</v>
      </c>
      <c r="AA637" s="31">
        <v>63.320000000000007</v>
      </c>
      <c r="AB637" s="48">
        <v>27</v>
      </c>
      <c r="AC637" s="31" t="s">
        <v>330</v>
      </c>
      <c r="AD637" s="31">
        <v>27.2</v>
      </c>
      <c r="AE637" s="31" t="s">
        <v>1332</v>
      </c>
      <c r="AH637" s="31">
        <v>32.799999999999997</v>
      </c>
      <c r="AI637" s="31" t="s">
        <v>1359</v>
      </c>
      <c r="BH637" s="31">
        <v>2.54</v>
      </c>
      <c r="BI637" s="31">
        <v>1.1399999999999999</v>
      </c>
      <c r="BJ637" s="31">
        <v>53.44</v>
      </c>
      <c r="BK637" s="31">
        <v>0.56000000000000005</v>
      </c>
      <c r="BL637" s="31">
        <v>4.53</v>
      </c>
      <c r="BM637" s="31">
        <v>0.1</v>
      </c>
      <c r="BN637" s="31">
        <v>0.92</v>
      </c>
      <c r="BO637" s="31">
        <v>0</v>
      </c>
      <c r="BP637" s="31">
        <v>0.09</v>
      </c>
      <c r="BQ637" s="31">
        <v>0</v>
      </c>
      <c r="BR637" s="31">
        <v>0</v>
      </c>
    </row>
    <row r="638" spans="1:70" s="31" customFormat="1" ht="18" customHeight="1">
      <c r="A638" s="31" t="s">
        <v>732</v>
      </c>
      <c r="B638" s="31" t="s">
        <v>859</v>
      </c>
      <c r="D638" s="31">
        <v>49.22</v>
      </c>
      <c r="E638" s="31">
        <v>9.4700000000000006</v>
      </c>
      <c r="F638" s="31">
        <v>247</v>
      </c>
      <c r="G638" s="31">
        <v>9.8000000000000007</v>
      </c>
      <c r="H638" s="31">
        <v>841</v>
      </c>
      <c r="J638" s="31">
        <v>0</v>
      </c>
      <c r="K638" s="31">
        <v>0.03</v>
      </c>
      <c r="L638" s="31" t="s">
        <v>876</v>
      </c>
      <c r="V638" s="31" t="s">
        <v>897</v>
      </c>
      <c r="X638" s="31" t="s">
        <v>1333</v>
      </c>
      <c r="AA638" s="31">
        <v>2.06</v>
      </c>
      <c r="AB638" s="48">
        <v>27</v>
      </c>
      <c r="AC638" s="31" t="s">
        <v>330</v>
      </c>
      <c r="AD638" s="31">
        <v>28.5</v>
      </c>
      <c r="AE638" s="31" t="s">
        <v>1332</v>
      </c>
      <c r="AH638" s="31">
        <v>7.1</v>
      </c>
      <c r="AI638" s="31" t="s">
        <v>1359</v>
      </c>
      <c r="BH638" s="31">
        <v>0.16</v>
      </c>
      <c r="BI638" s="31">
        <v>7.0000000000000007E-2</v>
      </c>
      <c r="BJ638" s="31">
        <v>1</v>
      </c>
      <c r="BK638" s="31">
        <v>0.08</v>
      </c>
      <c r="BL638" s="31">
        <v>0.27</v>
      </c>
      <c r="BM638" s="31">
        <v>0.06</v>
      </c>
      <c r="BN638" s="31">
        <v>0.18</v>
      </c>
      <c r="BO638" s="31">
        <v>0.03</v>
      </c>
      <c r="BP638" s="31">
        <v>0.21</v>
      </c>
      <c r="BQ638" s="31">
        <v>0</v>
      </c>
      <c r="BR638" s="31">
        <v>0</v>
      </c>
    </row>
    <row r="639" spans="1:70" s="31" customFormat="1" ht="18" customHeight="1">
      <c r="A639" s="31" t="s">
        <v>732</v>
      </c>
      <c r="B639" s="31" t="s">
        <v>859</v>
      </c>
      <c r="D639" s="31">
        <v>49.22</v>
      </c>
      <c r="E639" s="31">
        <v>9.4700000000000006</v>
      </c>
      <c r="F639" s="31">
        <v>247</v>
      </c>
      <c r="G639" s="31">
        <v>9.8000000000000007</v>
      </c>
      <c r="H639" s="31">
        <v>841</v>
      </c>
      <c r="J639" s="31">
        <v>0.03</v>
      </c>
      <c r="K639" s="31">
        <v>0.1</v>
      </c>
      <c r="L639" s="31" t="s">
        <v>877</v>
      </c>
      <c r="V639" s="31" t="s">
        <v>897</v>
      </c>
      <c r="X639" s="31" t="s">
        <v>1333</v>
      </c>
      <c r="AA639" s="31">
        <v>0.65</v>
      </c>
      <c r="AB639" s="48">
        <v>27</v>
      </c>
      <c r="AC639" s="31" t="s">
        <v>330</v>
      </c>
      <c r="AD639" s="31">
        <v>29</v>
      </c>
      <c r="AE639" s="31" t="s">
        <v>1332</v>
      </c>
      <c r="AH639" s="31">
        <v>4.4000000000000004</v>
      </c>
      <c r="AI639" s="31" t="s">
        <v>1359</v>
      </c>
      <c r="BH639" s="31">
        <v>7.0000000000000007E-2</v>
      </c>
      <c r="BI639" s="31">
        <v>0.04</v>
      </c>
      <c r="BJ639" s="31">
        <v>0.24</v>
      </c>
      <c r="BK639" s="31">
        <v>0.04</v>
      </c>
      <c r="BL639" s="31">
        <v>0.08</v>
      </c>
      <c r="BM639" s="31">
        <v>0.02</v>
      </c>
      <c r="BN639" s="31">
        <v>0.06</v>
      </c>
      <c r="BO639" s="31">
        <v>0.01</v>
      </c>
      <c r="BP639" s="31">
        <v>0.09</v>
      </c>
      <c r="BQ639" s="31">
        <v>0</v>
      </c>
      <c r="BR639" s="31">
        <v>0</v>
      </c>
    </row>
    <row r="640" spans="1:70" s="31" customFormat="1" ht="18" customHeight="1">
      <c r="A640" s="31" t="s">
        <v>732</v>
      </c>
      <c r="B640" s="31" t="s">
        <v>859</v>
      </c>
      <c r="D640" s="31">
        <v>49.22</v>
      </c>
      <c r="E640" s="31">
        <v>9.4700000000000006</v>
      </c>
      <c r="F640" s="31">
        <v>214</v>
      </c>
      <c r="G640" s="31">
        <v>9.8000000000000007</v>
      </c>
      <c r="H640" s="31">
        <v>841</v>
      </c>
      <c r="J640" s="31">
        <v>0</v>
      </c>
      <c r="K640" s="31">
        <v>0.03</v>
      </c>
      <c r="L640" s="31" t="s">
        <v>876</v>
      </c>
      <c r="V640" s="31" t="s">
        <v>898</v>
      </c>
      <c r="X640" s="31" t="s">
        <v>1333</v>
      </c>
      <c r="AA640" s="31">
        <v>2.42</v>
      </c>
      <c r="AB640" s="48">
        <v>31</v>
      </c>
      <c r="AC640" s="31" t="s">
        <v>329</v>
      </c>
      <c r="AD640" s="31">
        <v>30.1</v>
      </c>
      <c r="AE640" s="31" t="s">
        <v>1332</v>
      </c>
      <c r="AH640" s="31">
        <v>6.8</v>
      </c>
      <c r="AI640" s="31" t="s">
        <v>1359</v>
      </c>
      <c r="BH640" s="31">
        <v>0.08</v>
      </c>
      <c r="BI640" s="31">
        <v>0.05</v>
      </c>
      <c r="BJ640" s="31">
        <v>0.27</v>
      </c>
      <c r="BK640" s="31">
        <v>0.18</v>
      </c>
      <c r="BL640" s="31">
        <v>0.66</v>
      </c>
      <c r="BM640" s="31">
        <v>0.05</v>
      </c>
      <c r="BN640" s="31">
        <v>0.71</v>
      </c>
      <c r="BO640" s="31">
        <v>0</v>
      </c>
      <c r="BP640" s="31">
        <v>0.32</v>
      </c>
      <c r="BQ640" s="31">
        <v>0</v>
      </c>
      <c r="BR640" s="31">
        <v>0.1</v>
      </c>
    </row>
    <row r="641" spans="1:70" s="31" customFormat="1" ht="18" customHeight="1">
      <c r="A641" s="31" t="s">
        <v>732</v>
      </c>
      <c r="B641" s="31" t="s">
        <v>859</v>
      </c>
      <c r="D641" s="31">
        <v>49.22</v>
      </c>
      <c r="E641" s="31">
        <v>9.4700000000000006</v>
      </c>
      <c r="F641" s="31">
        <v>214</v>
      </c>
      <c r="G641" s="31">
        <v>9.8000000000000007</v>
      </c>
      <c r="H641" s="31">
        <v>841</v>
      </c>
      <c r="J641" s="31">
        <v>0.03</v>
      </c>
      <c r="K641" s="31">
        <v>0.1</v>
      </c>
      <c r="L641" s="31" t="s">
        <v>877</v>
      </c>
      <c r="V641" s="31" t="s">
        <v>898</v>
      </c>
      <c r="X641" s="31" t="s">
        <v>1333</v>
      </c>
      <c r="AA641" s="31">
        <v>1.7</v>
      </c>
      <c r="AB641" s="48">
        <v>31</v>
      </c>
      <c r="AC641" s="31" t="s">
        <v>329</v>
      </c>
      <c r="AD641" s="31">
        <v>30.1</v>
      </c>
      <c r="AE641" s="31" t="s">
        <v>1332</v>
      </c>
      <c r="AH641" s="31">
        <v>6.6</v>
      </c>
      <c r="AI641" s="31" t="s">
        <v>1359</v>
      </c>
      <c r="BH641" s="31">
        <v>0.06</v>
      </c>
      <c r="BI641" s="31">
        <v>0.05</v>
      </c>
      <c r="BJ641" s="31">
        <v>0.17</v>
      </c>
      <c r="BK641" s="31">
        <v>0.11</v>
      </c>
      <c r="BL641" s="31">
        <v>0.47</v>
      </c>
      <c r="BM641" s="31">
        <v>0.05</v>
      </c>
      <c r="BN641" s="31">
        <v>0.53</v>
      </c>
      <c r="BO641" s="31">
        <v>0</v>
      </c>
      <c r="BP641" s="31">
        <v>0.21</v>
      </c>
      <c r="BQ641" s="31">
        <v>0</v>
      </c>
      <c r="BR641" s="31">
        <v>0.05</v>
      </c>
    </row>
    <row r="642" spans="1:70" s="31" customFormat="1" ht="18" customHeight="1">
      <c r="A642" s="31" t="s">
        <v>732</v>
      </c>
      <c r="B642" s="31" t="s">
        <v>860</v>
      </c>
      <c r="D642" s="31">
        <v>49.55</v>
      </c>
      <c r="E642" s="31">
        <v>8.58</v>
      </c>
      <c r="F642" s="31">
        <v>96</v>
      </c>
      <c r="G642" s="31">
        <v>10.9</v>
      </c>
      <c r="H642" s="31">
        <v>675</v>
      </c>
      <c r="M642" s="31" t="s">
        <v>115</v>
      </c>
      <c r="V642" s="31" t="s">
        <v>899</v>
      </c>
      <c r="X642" s="31" t="s">
        <v>1333</v>
      </c>
      <c r="AA642" s="31">
        <v>10.99</v>
      </c>
      <c r="AB642" s="48">
        <v>27</v>
      </c>
      <c r="AC642" s="31" t="s">
        <v>330</v>
      </c>
      <c r="AD642" s="31">
        <v>28.4</v>
      </c>
      <c r="AE642" s="31" t="s">
        <v>1332</v>
      </c>
      <c r="AH642" s="31">
        <v>10.9</v>
      </c>
      <c r="AI642" s="31" t="s">
        <v>1359</v>
      </c>
      <c r="BH642" s="31">
        <v>1.1000000000000001</v>
      </c>
      <c r="BI642" s="31">
        <v>0.3</v>
      </c>
      <c r="BJ642" s="31">
        <v>4.8899999999999997</v>
      </c>
      <c r="BK642" s="31">
        <v>0.36</v>
      </c>
      <c r="BL642" s="31">
        <v>2.5299999999999998</v>
      </c>
      <c r="BM642" s="31">
        <v>0.17</v>
      </c>
      <c r="BN642" s="31">
        <v>1.29</v>
      </c>
      <c r="BO642" s="31">
        <v>0</v>
      </c>
      <c r="BP642" s="31">
        <v>0.35</v>
      </c>
      <c r="BQ642" s="31">
        <v>0</v>
      </c>
      <c r="BR642" s="31">
        <v>0</v>
      </c>
    </row>
    <row r="643" spans="1:70" s="31" customFormat="1" ht="18" customHeight="1">
      <c r="A643" s="31" t="s">
        <v>732</v>
      </c>
      <c r="B643" s="31" t="s">
        <v>860</v>
      </c>
      <c r="D643" s="31">
        <v>49.55</v>
      </c>
      <c r="E643" s="31">
        <v>8.58</v>
      </c>
      <c r="F643" s="31">
        <v>96</v>
      </c>
      <c r="G643" s="31">
        <v>10.9</v>
      </c>
      <c r="H643" s="31">
        <v>675</v>
      </c>
      <c r="J643" s="31">
        <v>0</v>
      </c>
      <c r="K643" s="31">
        <v>0.03</v>
      </c>
      <c r="L643" s="31" t="s">
        <v>876</v>
      </c>
      <c r="V643" s="31" t="s">
        <v>899</v>
      </c>
      <c r="X643" s="31" t="s">
        <v>1333</v>
      </c>
      <c r="AA643" s="31">
        <v>2.02</v>
      </c>
      <c r="AB643" s="48">
        <v>27</v>
      </c>
      <c r="AC643" s="31" t="s">
        <v>330</v>
      </c>
      <c r="AD643" s="31">
        <v>28.8</v>
      </c>
      <c r="AE643" s="31" t="s">
        <v>1332</v>
      </c>
      <c r="AH643" s="31">
        <v>7.2</v>
      </c>
      <c r="AI643" s="31" t="s">
        <v>1359</v>
      </c>
      <c r="BH643" s="31">
        <v>0.22</v>
      </c>
      <c r="BI643" s="31">
        <v>7.0000000000000007E-2</v>
      </c>
      <c r="BJ643" s="31">
        <v>0.61</v>
      </c>
      <c r="BK643" s="31">
        <v>0.1</v>
      </c>
      <c r="BL643" s="31">
        <v>0.59</v>
      </c>
      <c r="BM643" s="31">
        <v>0.05</v>
      </c>
      <c r="BN643" s="31">
        <v>0.3</v>
      </c>
      <c r="BO643" s="31">
        <v>0</v>
      </c>
      <c r="BP643" s="31">
        <v>0.08</v>
      </c>
      <c r="BQ643" s="31">
        <v>0</v>
      </c>
      <c r="BR643" s="31">
        <v>0</v>
      </c>
    </row>
    <row r="644" spans="1:70" s="31" customFormat="1" ht="18" customHeight="1">
      <c r="A644" s="31" t="s">
        <v>732</v>
      </c>
      <c r="B644" s="31" t="s">
        <v>860</v>
      </c>
      <c r="D644" s="31">
        <v>49.55</v>
      </c>
      <c r="E644" s="31">
        <v>8.58</v>
      </c>
      <c r="F644" s="31">
        <v>96</v>
      </c>
      <c r="G644" s="31">
        <v>10.9</v>
      </c>
      <c r="H644" s="31">
        <v>675</v>
      </c>
      <c r="J644" s="31">
        <v>0.03</v>
      </c>
      <c r="K644" s="31">
        <v>0.1</v>
      </c>
      <c r="L644" s="31" t="s">
        <v>877</v>
      </c>
      <c r="V644" s="31" t="s">
        <v>899</v>
      </c>
      <c r="X644" s="31" t="s">
        <v>1333</v>
      </c>
      <c r="AA644" s="31">
        <v>0.57000000000000006</v>
      </c>
      <c r="AB644" s="48">
        <v>29</v>
      </c>
      <c r="AC644" s="31" t="s">
        <v>330</v>
      </c>
      <c r="AD644" s="31">
        <v>29.6</v>
      </c>
      <c r="AE644" s="31" t="s">
        <v>1332</v>
      </c>
      <c r="AH644" s="31">
        <v>5.7</v>
      </c>
      <c r="AI644" s="31" t="s">
        <v>1359</v>
      </c>
      <c r="BH644" s="31">
        <v>0.09</v>
      </c>
      <c r="BI644" s="31">
        <v>0.03</v>
      </c>
      <c r="BJ644" s="31">
        <v>0.12</v>
      </c>
      <c r="BK644" s="31">
        <v>0.02</v>
      </c>
      <c r="BL644" s="31">
        <v>0.13</v>
      </c>
      <c r="BM644" s="31">
        <v>0.02</v>
      </c>
      <c r="BN644" s="31">
        <v>0.08</v>
      </c>
      <c r="BO644" s="31">
        <v>0</v>
      </c>
      <c r="BP644" s="31">
        <v>0.08</v>
      </c>
      <c r="BQ644" s="31">
        <v>0</v>
      </c>
      <c r="BR644" s="31">
        <v>0</v>
      </c>
    </row>
    <row r="645" spans="1:70" s="31" customFormat="1" ht="18" customHeight="1">
      <c r="A645" s="31" t="s">
        <v>732</v>
      </c>
      <c r="B645" s="31" t="s">
        <v>861</v>
      </c>
      <c r="D645" s="31">
        <v>50.56</v>
      </c>
      <c r="E645" s="31">
        <v>10.35</v>
      </c>
      <c r="F645" s="31">
        <v>421</v>
      </c>
      <c r="G645" s="31">
        <v>7.7</v>
      </c>
      <c r="H645" s="31">
        <v>661</v>
      </c>
      <c r="M645" s="31" t="s">
        <v>115</v>
      </c>
      <c r="V645" s="31" t="s">
        <v>900</v>
      </c>
      <c r="X645" s="31" t="s">
        <v>1333</v>
      </c>
      <c r="AA645" s="31">
        <v>35.85</v>
      </c>
      <c r="AB645" s="48">
        <v>29</v>
      </c>
      <c r="AC645" s="31" t="s">
        <v>329</v>
      </c>
      <c r="AD645" s="31">
        <v>29.9</v>
      </c>
      <c r="AE645" s="31" t="s">
        <v>1332</v>
      </c>
      <c r="AH645" s="31">
        <v>14.7</v>
      </c>
      <c r="AI645" s="31" t="s">
        <v>1359</v>
      </c>
      <c r="BH645" s="48">
        <v>0.69</v>
      </c>
      <c r="BI645" s="48">
        <v>0.28999999999999998</v>
      </c>
      <c r="BJ645" s="48">
        <v>3.44</v>
      </c>
      <c r="BK645" s="48">
        <v>0.86</v>
      </c>
      <c r="BL645" s="48">
        <v>13.48</v>
      </c>
      <c r="BM645" s="48">
        <v>0.73</v>
      </c>
      <c r="BN645" s="48">
        <v>12.81</v>
      </c>
      <c r="BO645" s="48">
        <v>0.34</v>
      </c>
      <c r="BP645" s="48">
        <v>3.05</v>
      </c>
      <c r="BQ645" s="48">
        <v>0</v>
      </c>
      <c r="BR645" s="48">
        <v>0.16</v>
      </c>
    </row>
    <row r="646" spans="1:70" s="31" customFormat="1" ht="18" customHeight="1">
      <c r="A646" s="31" t="s">
        <v>732</v>
      </c>
      <c r="B646" s="31" t="s">
        <v>861</v>
      </c>
      <c r="D646" s="31">
        <v>50.56</v>
      </c>
      <c r="E646" s="31">
        <v>10.35</v>
      </c>
      <c r="F646" s="31">
        <v>421</v>
      </c>
      <c r="G646" s="31">
        <v>7.7</v>
      </c>
      <c r="H646" s="31">
        <v>661</v>
      </c>
      <c r="J646" s="31">
        <v>0</v>
      </c>
      <c r="K646" s="31">
        <v>0.03</v>
      </c>
      <c r="L646" s="31" t="s">
        <v>876</v>
      </c>
      <c r="V646" s="31" t="s">
        <v>900</v>
      </c>
      <c r="X646" s="31" t="s">
        <v>1333</v>
      </c>
      <c r="AA646" s="31">
        <v>8.27</v>
      </c>
      <c r="AB646" s="48">
        <v>31</v>
      </c>
      <c r="AC646" s="31" t="s">
        <v>329</v>
      </c>
      <c r="AD646" s="31">
        <v>30.3</v>
      </c>
      <c r="AE646" s="31" t="s">
        <v>1332</v>
      </c>
      <c r="AH646" s="31">
        <v>7.8</v>
      </c>
      <c r="AI646" s="31" t="s">
        <v>1359</v>
      </c>
      <c r="BH646" s="48">
        <v>0.25</v>
      </c>
      <c r="BI646" s="48">
        <v>0.13</v>
      </c>
      <c r="BJ646" s="48">
        <v>0.88</v>
      </c>
      <c r="BK646" s="48">
        <v>0.43</v>
      </c>
      <c r="BL646" s="48">
        <v>1.9</v>
      </c>
      <c r="BM646" s="48">
        <v>0.19</v>
      </c>
      <c r="BN646" s="48">
        <v>2.94</v>
      </c>
      <c r="BO646" s="48">
        <v>0.15</v>
      </c>
      <c r="BP646" s="48">
        <v>1.3</v>
      </c>
      <c r="BQ646" s="48">
        <v>0</v>
      </c>
      <c r="BR646" s="48">
        <v>0.1</v>
      </c>
    </row>
    <row r="647" spans="1:70" s="31" customFormat="1" ht="18" customHeight="1">
      <c r="A647" s="31" t="s">
        <v>732</v>
      </c>
      <c r="B647" s="31" t="s">
        <v>861</v>
      </c>
      <c r="D647" s="31">
        <v>50.56</v>
      </c>
      <c r="E647" s="31">
        <v>10.35</v>
      </c>
      <c r="F647" s="31">
        <v>421</v>
      </c>
      <c r="G647" s="31">
        <v>7.7</v>
      </c>
      <c r="H647" s="31">
        <v>661</v>
      </c>
      <c r="J647" s="31">
        <v>0.03</v>
      </c>
      <c r="K647" s="31">
        <v>0.1</v>
      </c>
      <c r="L647" s="31" t="s">
        <v>877</v>
      </c>
      <c r="V647" s="31" t="s">
        <v>900</v>
      </c>
      <c r="X647" s="31" t="s">
        <v>1333</v>
      </c>
      <c r="AA647" s="31">
        <v>4.1999999999999993</v>
      </c>
      <c r="AB647" s="48">
        <v>31</v>
      </c>
      <c r="AC647" s="31" t="s">
        <v>329</v>
      </c>
      <c r="AD647" s="31">
        <v>30.2</v>
      </c>
      <c r="AE647" s="31" t="s">
        <v>1332</v>
      </c>
      <c r="AH647" s="31">
        <v>5.2</v>
      </c>
      <c r="AI647" s="31" t="s">
        <v>1359</v>
      </c>
      <c r="BH647" s="48">
        <v>0.14000000000000001</v>
      </c>
      <c r="BI647" s="48">
        <v>0.11</v>
      </c>
      <c r="BJ647" s="48">
        <v>0.6</v>
      </c>
      <c r="BK647" s="48">
        <v>0.36</v>
      </c>
      <c r="BL647" s="48">
        <v>0.84</v>
      </c>
      <c r="BM647" s="48">
        <v>0.09</v>
      </c>
      <c r="BN647" s="48">
        <v>1.28</v>
      </c>
      <c r="BO647" s="48">
        <v>0.09</v>
      </c>
      <c r="BP647" s="48">
        <v>0.63</v>
      </c>
      <c r="BQ647" s="48">
        <v>0</v>
      </c>
      <c r="BR647" s="48">
        <v>0.06</v>
      </c>
    </row>
    <row r="648" spans="1:70" s="31" customFormat="1" ht="18" customHeight="1">
      <c r="A648" s="31" t="s">
        <v>732</v>
      </c>
      <c r="B648" s="31" t="s">
        <v>862</v>
      </c>
      <c r="D648" s="31">
        <v>50.56</v>
      </c>
      <c r="E648" s="31">
        <v>10.36</v>
      </c>
      <c r="F648" s="31">
        <v>450</v>
      </c>
      <c r="G648" s="31">
        <v>7.7</v>
      </c>
      <c r="H648" s="31">
        <v>661</v>
      </c>
      <c r="M648" s="31" t="s">
        <v>115</v>
      </c>
      <c r="V648" s="31" t="s">
        <v>901</v>
      </c>
      <c r="X648" s="31" t="s">
        <v>1333</v>
      </c>
      <c r="AA648" s="31">
        <v>70.350000000000009</v>
      </c>
      <c r="AB648" s="48">
        <v>31</v>
      </c>
      <c r="AC648" s="31" t="s">
        <v>329</v>
      </c>
      <c r="AD648" s="31">
        <v>30.4</v>
      </c>
      <c r="AE648" s="31" t="s">
        <v>1332</v>
      </c>
      <c r="AH648" s="31">
        <v>24.1</v>
      </c>
      <c r="AI648" s="31" t="s">
        <v>1359</v>
      </c>
      <c r="BH648" s="48">
        <v>1.75</v>
      </c>
      <c r="BI648" s="48">
        <v>0.47</v>
      </c>
      <c r="BJ648" s="48">
        <v>8.89</v>
      </c>
      <c r="BK648" s="48">
        <v>0.86</v>
      </c>
      <c r="BL648" s="48">
        <v>18.36</v>
      </c>
      <c r="BM648" s="48">
        <v>0.8</v>
      </c>
      <c r="BN648" s="48">
        <v>23.26</v>
      </c>
      <c r="BO648" s="48">
        <v>0.59</v>
      </c>
      <c r="BP648" s="48">
        <v>15.11</v>
      </c>
      <c r="BQ648" s="48">
        <v>0</v>
      </c>
      <c r="BR648" s="48">
        <v>0.26</v>
      </c>
    </row>
    <row r="649" spans="1:70" s="31" customFormat="1" ht="18" customHeight="1">
      <c r="A649" s="31" t="s">
        <v>732</v>
      </c>
      <c r="B649" s="31" t="s">
        <v>862</v>
      </c>
      <c r="D649" s="31">
        <v>50.56</v>
      </c>
      <c r="E649" s="31">
        <v>10.36</v>
      </c>
      <c r="F649" s="31">
        <v>450</v>
      </c>
      <c r="G649" s="31">
        <v>7.7</v>
      </c>
      <c r="H649" s="31">
        <v>661</v>
      </c>
      <c r="J649" s="31">
        <v>0</v>
      </c>
      <c r="K649" s="31">
        <v>0.03</v>
      </c>
      <c r="L649" s="31" t="s">
        <v>876</v>
      </c>
      <c r="V649" s="31" t="s">
        <v>901</v>
      </c>
      <c r="X649" s="31" t="s">
        <v>1333</v>
      </c>
      <c r="AA649" s="31">
        <v>5.0900000000000007</v>
      </c>
      <c r="AB649" s="48">
        <v>31</v>
      </c>
      <c r="AC649" s="31" t="s">
        <v>329</v>
      </c>
      <c r="AD649" s="31">
        <v>30.2</v>
      </c>
      <c r="AE649" s="31" t="s">
        <v>1332</v>
      </c>
      <c r="AH649" s="31">
        <v>6.9</v>
      </c>
      <c r="AI649" s="31" t="s">
        <v>1359</v>
      </c>
      <c r="BH649" s="48">
        <v>0.18</v>
      </c>
      <c r="BI649" s="48">
        <v>0.1</v>
      </c>
      <c r="BJ649" s="48">
        <v>0.65</v>
      </c>
      <c r="BK649" s="48">
        <v>0.33</v>
      </c>
      <c r="BL649" s="48">
        <v>1.23</v>
      </c>
      <c r="BM649" s="48">
        <v>0.1</v>
      </c>
      <c r="BN649" s="48">
        <v>1.63</v>
      </c>
      <c r="BO649" s="48">
        <v>0.08</v>
      </c>
      <c r="BP649" s="48">
        <v>0.73</v>
      </c>
      <c r="BQ649" s="48">
        <v>0</v>
      </c>
      <c r="BR649" s="48">
        <v>0.06</v>
      </c>
    </row>
    <row r="650" spans="1:70" s="31" customFormat="1" ht="18" customHeight="1">
      <c r="A650" s="31" t="s">
        <v>732</v>
      </c>
      <c r="B650" s="31" t="s">
        <v>862</v>
      </c>
      <c r="D650" s="31">
        <v>50.56</v>
      </c>
      <c r="E650" s="31">
        <v>10.36</v>
      </c>
      <c r="F650" s="31">
        <v>450</v>
      </c>
      <c r="G650" s="31">
        <v>7.7</v>
      </c>
      <c r="H650" s="31">
        <v>661</v>
      </c>
      <c r="J650" s="31">
        <v>0.03</v>
      </c>
      <c r="K650" s="31">
        <v>0.1</v>
      </c>
      <c r="L650" s="31" t="s">
        <v>877</v>
      </c>
      <c r="V650" s="31" t="s">
        <v>901</v>
      </c>
      <c r="X650" s="31" t="s">
        <v>1333</v>
      </c>
      <c r="AA650" s="31">
        <v>3.4499999999999997</v>
      </c>
      <c r="AB650" s="48">
        <v>31</v>
      </c>
      <c r="AC650" s="31" t="s">
        <v>329</v>
      </c>
      <c r="AD650" s="31">
        <v>30.2</v>
      </c>
      <c r="AE650" s="31" t="s">
        <v>1332</v>
      </c>
      <c r="AH650" s="31">
        <v>6</v>
      </c>
      <c r="AI650" s="31" t="s">
        <v>1359</v>
      </c>
      <c r="BH650" s="48">
        <v>0.11</v>
      </c>
      <c r="BI650" s="48">
        <v>0.09</v>
      </c>
      <c r="BJ650" s="48">
        <v>0.42</v>
      </c>
      <c r="BK650" s="48">
        <v>0.22</v>
      </c>
      <c r="BL650" s="48">
        <v>0.77</v>
      </c>
      <c r="BM650" s="48">
        <v>0.09</v>
      </c>
      <c r="BN650" s="48">
        <v>1.1100000000000001</v>
      </c>
      <c r="BO650" s="48">
        <v>7.0000000000000007E-2</v>
      </c>
      <c r="BP650" s="48">
        <v>0.51</v>
      </c>
      <c r="BQ650" s="48">
        <v>0</v>
      </c>
      <c r="BR650" s="48">
        <v>0.06</v>
      </c>
    </row>
    <row r="651" spans="1:70" s="31" customFormat="1" ht="18" customHeight="1">
      <c r="A651" s="31" t="s">
        <v>732</v>
      </c>
      <c r="B651" s="31" t="s">
        <v>863</v>
      </c>
      <c r="D651" s="31">
        <v>50.56</v>
      </c>
      <c r="E651" s="31">
        <v>10.36</v>
      </c>
      <c r="F651" s="31">
        <v>487</v>
      </c>
      <c r="G651" s="31">
        <v>7.7</v>
      </c>
      <c r="H651" s="31">
        <v>661</v>
      </c>
      <c r="M651" s="31" t="s">
        <v>115</v>
      </c>
      <c r="V651" s="31" t="s">
        <v>902</v>
      </c>
      <c r="X651" s="31" t="s">
        <v>1333</v>
      </c>
      <c r="AA651" s="31">
        <v>73.889999999999986</v>
      </c>
      <c r="AB651" s="48">
        <v>27</v>
      </c>
      <c r="AC651" s="31" t="s">
        <v>329</v>
      </c>
      <c r="AD651" s="31">
        <v>27.2</v>
      </c>
      <c r="AE651" s="31" t="s">
        <v>1332</v>
      </c>
      <c r="AH651" s="31">
        <v>29.6</v>
      </c>
      <c r="AI651" s="31" t="s">
        <v>1359</v>
      </c>
      <c r="BH651" s="48">
        <v>3.83</v>
      </c>
      <c r="BI651" s="48">
        <v>1.32</v>
      </c>
      <c r="BJ651" s="48">
        <v>61.82</v>
      </c>
      <c r="BK651" s="48">
        <v>0.69</v>
      </c>
      <c r="BL651" s="48">
        <v>4.2699999999999996</v>
      </c>
      <c r="BM651" s="48">
        <v>0.17</v>
      </c>
      <c r="BN651" s="48">
        <v>1.22</v>
      </c>
      <c r="BO651" s="48">
        <v>0.1</v>
      </c>
      <c r="BP651" s="48">
        <v>0.37</v>
      </c>
      <c r="BQ651" s="48">
        <v>0</v>
      </c>
      <c r="BR651" s="48">
        <v>0.1</v>
      </c>
    </row>
    <row r="652" spans="1:70" s="31" customFormat="1" ht="18" customHeight="1">
      <c r="A652" s="31" t="s">
        <v>732</v>
      </c>
      <c r="B652" s="31" t="s">
        <v>863</v>
      </c>
      <c r="D652" s="31">
        <v>50.56</v>
      </c>
      <c r="E652" s="31">
        <v>10.36</v>
      </c>
      <c r="F652" s="31">
        <v>487</v>
      </c>
      <c r="G652" s="31">
        <v>7.7</v>
      </c>
      <c r="H652" s="31">
        <v>661</v>
      </c>
      <c r="J652" s="31">
        <v>0</v>
      </c>
      <c r="K652" s="31">
        <v>0.03</v>
      </c>
      <c r="L652" s="31" t="s">
        <v>876</v>
      </c>
      <c r="V652" s="31" t="s">
        <v>902</v>
      </c>
      <c r="X652" s="31" t="s">
        <v>1333</v>
      </c>
      <c r="AA652" s="31">
        <v>5.03</v>
      </c>
      <c r="AB652" s="48">
        <v>27</v>
      </c>
      <c r="AC652" s="31" t="s">
        <v>329</v>
      </c>
      <c r="AD652" s="31">
        <v>29.6</v>
      </c>
      <c r="AE652" s="31" t="s">
        <v>1332</v>
      </c>
      <c r="AH652" s="31">
        <v>5.9</v>
      </c>
      <c r="AI652" s="31" t="s">
        <v>1359</v>
      </c>
      <c r="BH652" s="48">
        <v>0.28000000000000003</v>
      </c>
      <c r="BI652" s="48">
        <v>0.17</v>
      </c>
      <c r="BJ652" s="48">
        <v>1.55</v>
      </c>
      <c r="BK652" s="48">
        <v>0.21</v>
      </c>
      <c r="BL652" s="48">
        <v>0.7</v>
      </c>
      <c r="BM652" s="48">
        <v>0.23</v>
      </c>
      <c r="BN652" s="48">
        <v>0.68</v>
      </c>
      <c r="BO652" s="48">
        <v>7.0000000000000007E-2</v>
      </c>
      <c r="BP652" s="48">
        <v>1.05</v>
      </c>
      <c r="BQ652" s="48">
        <v>0</v>
      </c>
      <c r="BR652" s="48">
        <v>0.09</v>
      </c>
    </row>
    <row r="653" spans="1:70" s="31" customFormat="1" ht="18" customHeight="1">
      <c r="A653" s="31" t="s">
        <v>732</v>
      </c>
      <c r="B653" s="31" t="s">
        <v>863</v>
      </c>
      <c r="D653" s="31">
        <v>50.56</v>
      </c>
      <c r="E653" s="31">
        <v>10.36</v>
      </c>
      <c r="F653" s="31">
        <v>487</v>
      </c>
      <c r="G653" s="31">
        <v>7.7</v>
      </c>
      <c r="H653" s="31">
        <v>661</v>
      </c>
      <c r="J653" s="31">
        <v>0.03</v>
      </c>
      <c r="K653" s="31">
        <v>0.1</v>
      </c>
      <c r="L653" s="31" t="s">
        <v>877</v>
      </c>
      <c r="V653" s="31" t="s">
        <v>902</v>
      </c>
      <c r="X653" s="31" t="s">
        <v>1333</v>
      </c>
      <c r="AA653" s="31">
        <v>2.5099999999999998</v>
      </c>
      <c r="AB653" s="48">
        <v>33</v>
      </c>
      <c r="AC653" s="31" t="s">
        <v>329</v>
      </c>
      <c r="AD653" s="31">
        <v>30.2</v>
      </c>
      <c r="AE653" s="31" t="s">
        <v>1332</v>
      </c>
      <c r="AH653" s="31">
        <v>4.3</v>
      </c>
      <c r="AI653" s="31" t="s">
        <v>1359</v>
      </c>
      <c r="BH653" s="48">
        <v>0.15</v>
      </c>
      <c r="BI653" s="48">
        <v>0.09</v>
      </c>
      <c r="BJ653" s="48">
        <v>0.5</v>
      </c>
      <c r="BK653" s="48">
        <v>0.14000000000000001</v>
      </c>
      <c r="BL653" s="48">
        <v>0.35</v>
      </c>
      <c r="BM653" s="48">
        <v>0.13</v>
      </c>
      <c r="BN653" s="48">
        <v>0.42</v>
      </c>
      <c r="BO653" s="48">
        <v>7.0000000000000007E-2</v>
      </c>
      <c r="BP653" s="48">
        <v>0.59</v>
      </c>
      <c r="BQ653" s="48">
        <v>0</v>
      </c>
      <c r="BR653" s="48">
        <v>7.0000000000000007E-2</v>
      </c>
    </row>
    <row r="654" spans="1:70" s="31" customFormat="1" ht="18" customHeight="1">
      <c r="A654" s="31" t="s">
        <v>732</v>
      </c>
      <c r="B654" s="31" t="s">
        <v>864</v>
      </c>
      <c r="D654" s="31">
        <v>50.82</v>
      </c>
      <c r="E654" s="31">
        <v>7.17</v>
      </c>
      <c r="F654" s="31">
        <v>78</v>
      </c>
      <c r="G654" s="31">
        <v>10.3</v>
      </c>
      <c r="H654" s="31">
        <v>839</v>
      </c>
      <c r="M654" s="31" t="s">
        <v>115</v>
      </c>
      <c r="V654" s="31" t="s">
        <v>903</v>
      </c>
      <c r="X654" s="31" t="s">
        <v>1333</v>
      </c>
      <c r="AA654" s="31">
        <v>79.059999999999988</v>
      </c>
      <c r="AB654" s="48">
        <v>27</v>
      </c>
      <c r="AC654" s="31" t="s">
        <v>329</v>
      </c>
      <c r="AD654" s="31">
        <v>27.8</v>
      </c>
      <c r="AE654" s="31" t="s">
        <v>1332</v>
      </c>
      <c r="AH654" s="31">
        <v>14.6</v>
      </c>
      <c r="AI654" s="31" t="s">
        <v>1359</v>
      </c>
      <c r="BH654" s="48">
        <v>8.0500000000000007</v>
      </c>
      <c r="BI654" s="48">
        <v>1.86</v>
      </c>
      <c r="BJ654" s="48">
        <v>45.2</v>
      </c>
      <c r="BK654" s="48">
        <v>1.82</v>
      </c>
      <c r="BL654" s="48">
        <v>15.78</v>
      </c>
      <c r="BM654" s="48">
        <v>0.65</v>
      </c>
      <c r="BN654" s="48">
        <v>4.66</v>
      </c>
      <c r="BO654" s="48">
        <v>0.21</v>
      </c>
      <c r="BP654" s="48">
        <v>0.71</v>
      </c>
      <c r="BQ654" s="48">
        <v>0</v>
      </c>
      <c r="BR654" s="48">
        <v>0.12</v>
      </c>
    </row>
    <row r="655" spans="1:70" s="31" customFormat="1" ht="18" customHeight="1">
      <c r="A655" s="31" t="s">
        <v>732</v>
      </c>
      <c r="B655" s="31" t="s">
        <v>864</v>
      </c>
      <c r="D655" s="31">
        <v>50.82</v>
      </c>
      <c r="E655" s="31">
        <v>7.17</v>
      </c>
      <c r="F655" s="31">
        <v>78</v>
      </c>
      <c r="G655" s="31">
        <v>10.3</v>
      </c>
      <c r="H655" s="31">
        <v>839</v>
      </c>
      <c r="J655" s="31">
        <v>0</v>
      </c>
      <c r="K655" s="31">
        <v>0.03</v>
      </c>
      <c r="L655" s="31" t="s">
        <v>876</v>
      </c>
      <c r="V655" s="31" t="s">
        <v>903</v>
      </c>
      <c r="X655" s="31" t="s">
        <v>1333</v>
      </c>
      <c r="AA655" s="31">
        <v>10.479999999999999</v>
      </c>
      <c r="AB655" s="48">
        <v>27</v>
      </c>
      <c r="AC655" s="31" t="s">
        <v>329</v>
      </c>
      <c r="AD655" s="31">
        <v>28.6</v>
      </c>
      <c r="AE655" s="31" t="s">
        <v>1332</v>
      </c>
      <c r="AH655" s="31">
        <v>10.3</v>
      </c>
      <c r="AI655" s="31" t="s">
        <v>1359</v>
      </c>
      <c r="BH655" s="48">
        <v>1.03</v>
      </c>
      <c r="BI655" s="48">
        <v>0.28000000000000003</v>
      </c>
      <c r="BJ655" s="48">
        <v>4.21</v>
      </c>
      <c r="BK655" s="48">
        <v>0.31</v>
      </c>
      <c r="BL655" s="48">
        <v>2.4</v>
      </c>
      <c r="BM655" s="48">
        <v>0.15</v>
      </c>
      <c r="BN655" s="48">
        <v>1.3</v>
      </c>
      <c r="BO655" s="48">
        <v>0.09</v>
      </c>
      <c r="BP655" s="48">
        <v>0.61</v>
      </c>
      <c r="BQ655" s="48">
        <v>0.03</v>
      </c>
      <c r="BR655" s="48">
        <v>7.0000000000000007E-2</v>
      </c>
    </row>
    <row r="656" spans="1:70" s="31" customFormat="1" ht="18" customHeight="1">
      <c r="A656" s="31" t="s">
        <v>732</v>
      </c>
      <c r="B656" s="31" t="s">
        <v>864</v>
      </c>
      <c r="D656" s="31">
        <v>50.82</v>
      </c>
      <c r="E656" s="31">
        <v>7.17</v>
      </c>
      <c r="F656" s="31">
        <v>78</v>
      </c>
      <c r="G656" s="31">
        <v>10.3</v>
      </c>
      <c r="H656" s="31">
        <v>839</v>
      </c>
      <c r="J656" s="31">
        <v>0.03</v>
      </c>
      <c r="K656" s="31">
        <v>0.1</v>
      </c>
      <c r="L656" s="31" t="s">
        <v>877</v>
      </c>
      <c r="V656" s="31" t="s">
        <v>903</v>
      </c>
      <c r="X656" s="31" t="s">
        <v>1333</v>
      </c>
      <c r="AA656" s="31">
        <v>5.14</v>
      </c>
      <c r="AB656" s="48">
        <v>27</v>
      </c>
      <c r="AC656" s="31" t="s">
        <v>329</v>
      </c>
      <c r="AD656" s="31">
        <v>29.6</v>
      </c>
      <c r="AE656" s="31" t="s">
        <v>1332</v>
      </c>
      <c r="AH656" s="31">
        <v>6.8</v>
      </c>
      <c r="AI656" s="31" t="s">
        <v>1359</v>
      </c>
      <c r="BH656" s="31">
        <v>0.4</v>
      </c>
      <c r="BI656" s="31">
        <v>0.18</v>
      </c>
      <c r="BJ656" s="31">
        <v>1.17</v>
      </c>
      <c r="BK656" s="31">
        <v>0.2</v>
      </c>
      <c r="BL656" s="31">
        <v>1.1599999999999999</v>
      </c>
      <c r="BM656" s="31">
        <v>0.12</v>
      </c>
      <c r="BN656" s="31">
        <v>1.03</v>
      </c>
      <c r="BO656" s="31">
        <v>0.09</v>
      </c>
      <c r="BP656" s="31">
        <v>0.7</v>
      </c>
      <c r="BQ656" s="31">
        <v>0.03</v>
      </c>
      <c r="BR656" s="31">
        <v>0.06</v>
      </c>
    </row>
    <row r="657" spans="1:70" s="31" customFormat="1" ht="18" customHeight="1">
      <c r="A657" s="31" t="s">
        <v>732</v>
      </c>
      <c r="B657" s="31" t="s">
        <v>864</v>
      </c>
      <c r="D657" s="31">
        <v>50.83</v>
      </c>
      <c r="E657" s="31">
        <v>7.18</v>
      </c>
      <c r="F657" s="31">
        <v>107</v>
      </c>
      <c r="G657" s="31">
        <v>10.3</v>
      </c>
      <c r="H657" s="31">
        <v>839</v>
      </c>
      <c r="J657" s="31">
        <v>0</v>
      </c>
      <c r="K657" s="31">
        <v>0.03</v>
      </c>
      <c r="L657" s="31" t="s">
        <v>876</v>
      </c>
      <c r="V657" s="31" t="s">
        <v>904</v>
      </c>
      <c r="X657" s="31" t="s">
        <v>1333</v>
      </c>
      <c r="AA657" s="31">
        <v>1.3300000000000003</v>
      </c>
      <c r="AB657" s="48">
        <v>31</v>
      </c>
      <c r="AC657" s="31" t="s">
        <v>329</v>
      </c>
      <c r="AD657" s="31">
        <v>30.6</v>
      </c>
      <c r="AE657" s="31" t="s">
        <v>1332</v>
      </c>
      <c r="AH657" s="31">
        <v>5</v>
      </c>
      <c r="AI657" s="31" t="s">
        <v>1359</v>
      </c>
      <c r="BH657" s="31">
        <v>0.08</v>
      </c>
      <c r="BI657" s="31">
        <v>0.04</v>
      </c>
      <c r="BJ657" s="31">
        <v>0.14000000000000001</v>
      </c>
      <c r="BK657" s="31">
        <v>0.06</v>
      </c>
      <c r="BL657" s="31">
        <v>0.23</v>
      </c>
      <c r="BM657" s="31">
        <v>7.0000000000000007E-2</v>
      </c>
      <c r="BN657" s="31">
        <v>0.33</v>
      </c>
      <c r="BO657" s="31">
        <v>0.03</v>
      </c>
      <c r="BP657" s="31">
        <v>0.31</v>
      </c>
      <c r="BQ657" s="31">
        <v>0</v>
      </c>
      <c r="BR657" s="31">
        <v>0.04</v>
      </c>
    </row>
    <row r="658" spans="1:70" s="31" customFormat="1" ht="18" customHeight="1">
      <c r="A658" s="31" t="s">
        <v>732</v>
      </c>
      <c r="B658" s="31" t="s">
        <v>864</v>
      </c>
      <c r="D658" s="31">
        <v>50.83</v>
      </c>
      <c r="E658" s="31">
        <v>7.18</v>
      </c>
      <c r="F658" s="31">
        <v>107</v>
      </c>
      <c r="G658" s="31">
        <v>10.3</v>
      </c>
      <c r="H658" s="31">
        <v>839</v>
      </c>
      <c r="J658" s="31">
        <v>0.03</v>
      </c>
      <c r="K658" s="31">
        <v>0.1</v>
      </c>
      <c r="L658" s="31" t="s">
        <v>877</v>
      </c>
      <c r="V658" s="31" t="s">
        <v>904</v>
      </c>
      <c r="X658" s="31" t="s">
        <v>1333</v>
      </c>
      <c r="AA658" s="31">
        <v>0.95000000000000018</v>
      </c>
      <c r="AB658" s="48">
        <v>31</v>
      </c>
      <c r="AC658" s="31" t="s">
        <v>329</v>
      </c>
      <c r="AD658" s="31">
        <v>30.5</v>
      </c>
      <c r="AE658" s="31" t="s">
        <v>1332</v>
      </c>
      <c r="AH658" s="31">
        <v>3.5</v>
      </c>
      <c r="AI658" s="31" t="s">
        <v>1359</v>
      </c>
      <c r="BH658" s="31">
        <v>0.08</v>
      </c>
      <c r="BI658" s="31">
        <v>0.04</v>
      </c>
      <c r="BJ658" s="31">
        <v>0.1</v>
      </c>
      <c r="BK658" s="31">
        <v>0.06</v>
      </c>
      <c r="BL658" s="31">
        <v>0.15</v>
      </c>
      <c r="BM658" s="31">
        <v>0.05</v>
      </c>
      <c r="BN658" s="31">
        <v>0.21</v>
      </c>
      <c r="BO658" s="31">
        <v>0.04</v>
      </c>
      <c r="BP658" s="31">
        <v>0.19</v>
      </c>
      <c r="BQ658" s="31">
        <v>0</v>
      </c>
      <c r="BR658" s="31">
        <v>0.03</v>
      </c>
    </row>
    <row r="659" spans="1:70" s="31" customFormat="1" ht="18" customHeight="1">
      <c r="A659" s="31" t="s">
        <v>732</v>
      </c>
      <c r="B659" s="31" t="s">
        <v>865</v>
      </c>
      <c r="D659" s="31">
        <v>51.18</v>
      </c>
      <c r="E659" s="31">
        <v>8.5</v>
      </c>
      <c r="F659" s="31">
        <v>753</v>
      </c>
      <c r="G659" s="31">
        <v>5.5</v>
      </c>
      <c r="H659" s="31">
        <v>1417</v>
      </c>
      <c r="M659" s="31" t="s">
        <v>115</v>
      </c>
      <c r="V659" s="31" t="s">
        <v>905</v>
      </c>
      <c r="X659" s="31" t="s">
        <v>1333</v>
      </c>
      <c r="AA659" s="31">
        <v>14.85</v>
      </c>
      <c r="AB659" s="48">
        <v>29</v>
      </c>
      <c r="AC659" s="31" t="s">
        <v>330</v>
      </c>
      <c r="AD659" s="31">
        <v>29.5</v>
      </c>
      <c r="AE659" s="31" t="s">
        <v>1332</v>
      </c>
      <c r="AH659" s="31">
        <v>4.7</v>
      </c>
      <c r="AI659" s="31" t="s">
        <v>1359</v>
      </c>
      <c r="BH659" s="31">
        <v>1.38</v>
      </c>
      <c r="BI659" s="31">
        <v>0.62</v>
      </c>
      <c r="BJ659" s="31">
        <v>3.03</v>
      </c>
      <c r="BK659" s="31">
        <v>0.74</v>
      </c>
      <c r="BL659" s="31">
        <v>3.53</v>
      </c>
      <c r="BM659" s="31">
        <v>0.59</v>
      </c>
      <c r="BN659" s="31">
        <v>3.06</v>
      </c>
      <c r="BO659" s="31">
        <v>0.41</v>
      </c>
      <c r="BP659" s="31">
        <v>1.49</v>
      </c>
      <c r="BQ659" s="31">
        <v>0</v>
      </c>
      <c r="BR659" s="31">
        <v>0</v>
      </c>
    </row>
    <row r="660" spans="1:70" s="31" customFormat="1" ht="18" customHeight="1">
      <c r="A660" s="31" t="s">
        <v>732</v>
      </c>
      <c r="B660" s="31" t="s">
        <v>865</v>
      </c>
      <c r="D660" s="31">
        <v>51.18</v>
      </c>
      <c r="E660" s="31">
        <v>8.5</v>
      </c>
      <c r="F660" s="31">
        <v>753</v>
      </c>
      <c r="G660" s="31">
        <v>5.5</v>
      </c>
      <c r="H660" s="31">
        <v>1417</v>
      </c>
      <c r="J660" s="31">
        <v>0</v>
      </c>
      <c r="K660" s="31">
        <v>0.03</v>
      </c>
      <c r="L660" s="31" t="s">
        <v>876</v>
      </c>
      <c r="V660" s="31" t="s">
        <v>905</v>
      </c>
      <c r="X660" s="31" t="s">
        <v>1333</v>
      </c>
      <c r="AA660" s="31">
        <v>22.43</v>
      </c>
      <c r="AB660" s="48">
        <v>31</v>
      </c>
      <c r="AC660" s="31" t="s">
        <v>329</v>
      </c>
      <c r="AD660" s="31">
        <v>29.8</v>
      </c>
      <c r="AE660" s="31" t="s">
        <v>1332</v>
      </c>
      <c r="AH660" s="31">
        <v>8.3000000000000007</v>
      </c>
      <c r="AI660" s="31" t="s">
        <v>1359</v>
      </c>
      <c r="BH660" s="31">
        <v>0.88</v>
      </c>
      <c r="BI660" s="31">
        <v>0.42</v>
      </c>
      <c r="BJ660" s="31">
        <v>4.3</v>
      </c>
      <c r="BK660" s="31">
        <v>0.75</v>
      </c>
      <c r="BL660" s="31">
        <v>5.7</v>
      </c>
      <c r="BM660" s="31">
        <v>0.66</v>
      </c>
      <c r="BN660" s="31">
        <v>6.15</v>
      </c>
      <c r="BO660" s="31">
        <v>0.47</v>
      </c>
      <c r="BP660" s="31">
        <v>2.82</v>
      </c>
      <c r="BQ660" s="31">
        <v>7.0000000000000007E-2</v>
      </c>
      <c r="BR660" s="31">
        <v>0.21</v>
      </c>
    </row>
    <row r="661" spans="1:70" s="31" customFormat="1" ht="18" customHeight="1">
      <c r="A661" s="31" t="s">
        <v>732</v>
      </c>
      <c r="B661" s="31" t="s">
        <v>865</v>
      </c>
      <c r="D661" s="31">
        <v>51.18</v>
      </c>
      <c r="E661" s="31">
        <v>8.5</v>
      </c>
      <c r="F661" s="31">
        <v>753</v>
      </c>
      <c r="G661" s="31">
        <v>5.5</v>
      </c>
      <c r="H661" s="31">
        <v>1417</v>
      </c>
      <c r="J661" s="31">
        <v>0.03</v>
      </c>
      <c r="K661" s="31">
        <v>0.1</v>
      </c>
      <c r="L661" s="31" t="s">
        <v>877</v>
      </c>
      <c r="V661" s="31" t="s">
        <v>905</v>
      </c>
      <c r="X661" s="31" t="s">
        <v>1333</v>
      </c>
      <c r="AA661" s="31">
        <v>15.100000000000001</v>
      </c>
      <c r="AB661" s="48">
        <v>31</v>
      </c>
      <c r="AC661" s="31" t="s">
        <v>329</v>
      </c>
      <c r="AD661" s="31">
        <v>29.9</v>
      </c>
      <c r="AE661" s="31" t="s">
        <v>1332</v>
      </c>
      <c r="AH661" s="31">
        <v>8.1</v>
      </c>
      <c r="AI661" s="31" t="s">
        <v>1359</v>
      </c>
      <c r="BH661" s="31">
        <v>0.56999999999999995</v>
      </c>
      <c r="BI661" s="31">
        <v>0.35</v>
      </c>
      <c r="BJ661" s="31">
        <v>2.75</v>
      </c>
      <c r="BK661" s="31">
        <v>0.54</v>
      </c>
      <c r="BL661" s="31">
        <v>3.61</v>
      </c>
      <c r="BM661" s="31">
        <v>0.41</v>
      </c>
      <c r="BN661" s="31">
        <v>4.4000000000000004</v>
      </c>
      <c r="BO661" s="31">
        <v>0.28000000000000003</v>
      </c>
      <c r="BP661" s="31">
        <v>2</v>
      </c>
      <c r="BQ661" s="31">
        <v>0.05</v>
      </c>
      <c r="BR661" s="31">
        <v>0.14000000000000001</v>
      </c>
    </row>
    <row r="662" spans="1:70" s="31" customFormat="1" ht="18" customHeight="1">
      <c r="A662" s="31" t="s">
        <v>732</v>
      </c>
      <c r="B662" s="31" t="s">
        <v>865</v>
      </c>
      <c r="D662" s="31">
        <v>51.18</v>
      </c>
      <c r="E662" s="31">
        <v>8.5</v>
      </c>
      <c r="F662" s="31">
        <v>720</v>
      </c>
      <c r="G662" s="31">
        <v>5.5</v>
      </c>
      <c r="H662" s="31">
        <v>1417</v>
      </c>
      <c r="M662" s="31" t="s">
        <v>115</v>
      </c>
      <c r="V662" s="31" t="s">
        <v>906</v>
      </c>
      <c r="X662" s="31" t="s">
        <v>1333</v>
      </c>
      <c r="AA662" s="31">
        <v>88.749999999999986</v>
      </c>
      <c r="AB662" s="48">
        <v>27</v>
      </c>
      <c r="AC662" s="31" t="s">
        <v>329</v>
      </c>
      <c r="AD662" s="31">
        <v>27.5</v>
      </c>
      <c r="AE662" s="31" t="s">
        <v>1332</v>
      </c>
      <c r="AH662" s="31">
        <v>20.2</v>
      </c>
      <c r="AI662" s="31" t="s">
        <v>1359</v>
      </c>
      <c r="BH662" s="31">
        <v>5.5</v>
      </c>
      <c r="BI662" s="31">
        <v>1.74</v>
      </c>
      <c r="BJ662" s="31">
        <v>66.13</v>
      </c>
      <c r="BK662" s="31">
        <v>1.05</v>
      </c>
      <c r="BL662" s="31">
        <v>4.87</v>
      </c>
      <c r="BM662" s="31">
        <v>1.05</v>
      </c>
      <c r="BN662" s="31">
        <v>5.85</v>
      </c>
      <c r="BO662" s="31">
        <v>0</v>
      </c>
      <c r="BP662" s="31">
        <v>0.66</v>
      </c>
      <c r="BQ662" s="31">
        <v>0</v>
      </c>
      <c r="BR662" s="31">
        <v>1.9</v>
      </c>
    </row>
    <row r="663" spans="1:70" s="31" customFormat="1" ht="18" customHeight="1">
      <c r="A663" s="31" t="s">
        <v>732</v>
      </c>
      <c r="B663" s="31" t="s">
        <v>865</v>
      </c>
      <c r="D663" s="31">
        <v>51.18</v>
      </c>
      <c r="E663" s="31">
        <v>8.5</v>
      </c>
      <c r="F663" s="31">
        <v>720</v>
      </c>
      <c r="G663" s="31">
        <v>5.5</v>
      </c>
      <c r="H663" s="31">
        <v>1417</v>
      </c>
      <c r="J663" s="31">
        <v>0</v>
      </c>
      <c r="K663" s="31">
        <v>0.03</v>
      </c>
      <c r="L663" s="31" t="s">
        <v>876</v>
      </c>
      <c r="V663" s="31" t="s">
        <v>906</v>
      </c>
      <c r="X663" s="31" t="s">
        <v>1333</v>
      </c>
      <c r="AA663" s="31">
        <v>6.9400000000000022</v>
      </c>
      <c r="AB663" s="48">
        <v>27</v>
      </c>
      <c r="AC663" s="31" t="s">
        <v>330</v>
      </c>
      <c r="AD663" s="31">
        <v>27.9</v>
      </c>
      <c r="AE663" s="31" t="s">
        <v>1332</v>
      </c>
      <c r="AH663" s="31">
        <v>15.2</v>
      </c>
      <c r="AI663" s="31" t="s">
        <v>1359</v>
      </c>
      <c r="BH663" s="31">
        <v>0.39</v>
      </c>
      <c r="BI663" s="31">
        <v>0.18</v>
      </c>
      <c r="BJ663" s="31">
        <v>4.28</v>
      </c>
      <c r="BK663" s="31">
        <v>0.12</v>
      </c>
      <c r="BL663" s="31">
        <v>0.98</v>
      </c>
      <c r="BM663" s="31">
        <v>7.0000000000000007E-2</v>
      </c>
      <c r="BN663" s="31">
        <v>0.74</v>
      </c>
      <c r="BO663" s="31">
        <v>0.03</v>
      </c>
      <c r="BP663" s="31">
        <v>0.15</v>
      </c>
      <c r="BQ663" s="31">
        <v>0</v>
      </c>
      <c r="BR663" s="31">
        <v>0</v>
      </c>
    </row>
    <row r="664" spans="1:70" s="31" customFormat="1" ht="18" customHeight="1">
      <c r="A664" s="31" t="s">
        <v>732</v>
      </c>
      <c r="B664" s="31" t="s">
        <v>865</v>
      </c>
      <c r="D664" s="31">
        <v>51.18</v>
      </c>
      <c r="E664" s="31">
        <v>8.5</v>
      </c>
      <c r="F664" s="31">
        <v>720</v>
      </c>
      <c r="G664" s="31">
        <v>5.5</v>
      </c>
      <c r="H664" s="31">
        <v>1417</v>
      </c>
      <c r="J664" s="31">
        <v>0.03</v>
      </c>
      <c r="K664" s="31">
        <v>0.1</v>
      </c>
      <c r="L664" s="31" t="s">
        <v>877</v>
      </c>
      <c r="V664" s="31" t="s">
        <v>906</v>
      </c>
      <c r="X664" s="31" t="s">
        <v>1333</v>
      </c>
      <c r="AA664" s="31">
        <v>4.6500000000000004</v>
      </c>
      <c r="AB664" s="48">
        <v>27</v>
      </c>
      <c r="AC664" s="31" t="s">
        <v>329</v>
      </c>
      <c r="AD664" s="31">
        <v>28.2</v>
      </c>
      <c r="AE664" s="31" t="s">
        <v>1332</v>
      </c>
      <c r="AH664" s="31">
        <v>10.9</v>
      </c>
      <c r="AI664" s="31" t="s">
        <v>1359</v>
      </c>
      <c r="BH664" s="31">
        <v>0.32</v>
      </c>
      <c r="BI664" s="31">
        <v>0.16</v>
      </c>
      <c r="BJ664" s="31">
        <v>2.48</v>
      </c>
      <c r="BK664" s="31">
        <v>0.11</v>
      </c>
      <c r="BL664" s="31">
        <v>0.73</v>
      </c>
      <c r="BM664" s="31">
        <v>0.06</v>
      </c>
      <c r="BN664" s="31">
        <v>0.59</v>
      </c>
      <c r="BO664" s="31">
        <v>0.03</v>
      </c>
      <c r="BP664" s="31">
        <v>0.15</v>
      </c>
      <c r="BQ664" s="31">
        <v>0</v>
      </c>
      <c r="BR664" s="31">
        <v>0.02</v>
      </c>
    </row>
    <row r="665" spans="1:70" s="31" customFormat="1" ht="18" customHeight="1">
      <c r="A665" s="31" t="s">
        <v>732</v>
      </c>
      <c r="B665" s="31" t="s">
        <v>865</v>
      </c>
      <c r="D665" s="31">
        <v>51.18</v>
      </c>
      <c r="E665" s="31">
        <v>8.49</v>
      </c>
      <c r="F665" s="31">
        <v>829</v>
      </c>
      <c r="G665" s="31">
        <v>5.5</v>
      </c>
      <c r="H665" s="31">
        <v>1417</v>
      </c>
      <c r="J665" s="31">
        <v>0</v>
      </c>
      <c r="K665" s="31">
        <v>0.03</v>
      </c>
      <c r="L665" s="31" t="s">
        <v>876</v>
      </c>
      <c r="V665" s="31" t="s">
        <v>907</v>
      </c>
      <c r="X665" s="31" t="s">
        <v>1333</v>
      </c>
      <c r="AA665" s="31">
        <v>16.98</v>
      </c>
      <c r="AB665" s="48">
        <v>31</v>
      </c>
      <c r="AC665" s="31" t="s">
        <v>329</v>
      </c>
      <c r="AD665" s="31">
        <v>30.5</v>
      </c>
      <c r="AE665" s="31" t="s">
        <v>1332</v>
      </c>
      <c r="AH665" s="31">
        <v>9.9</v>
      </c>
      <c r="AI665" s="31" t="s">
        <v>1359</v>
      </c>
      <c r="BH665" s="31">
        <v>0.59</v>
      </c>
      <c r="BI665" s="31">
        <v>0.22</v>
      </c>
      <c r="BJ665" s="31">
        <v>1.47</v>
      </c>
      <c r="BK665" s="31">
        <v>0.45</v>
      </c>
      <c r="BL665" s="31">
        <v>3.72</v>
      </c>
      <c r="BM665" s="31">
        <v>0.42</v>
      </c>
      <c r="BN665" s="31">
        <v>6.12</v>
      </c>
      <c r="BO665" s="31">
        <v>0.37</v>
      </c>
      <c r="BP665" s="31">
        <v>3.2</v>
      </c>
      <c r="BQ665" s="31">
        <v>0.1</v>
      </c>
      <c r="BR665" s="31">
        <v>0.32</v>
      </c>
    </row>
    <row r="666" spans="1:70" s="31" customFormat="1" ht="18" customHeight="1">
      <c r="A666" s="31" t="s">
        <v>732</v>
      </c>
      <c r="B666" s="31" t="s">
        <v>865</v>
      </c>
      <c r="D666" s="31">
        <v>51.18</v>
      </c>
      <c r="E666" s="31">
        <v>8.49</v>
      </c>
      <c r="F666" s="31">
        <v>829</v>
      </c>
      <c r="G666" s="31">
        <v>5.5</v>
      </c>
      <c r="H666" s="31">
        <v>1417</v>
      </c>
      <c r="J666" s="31">
        <v>0.03</v>
      </c>
      <c r="K666" s="31">
        <v>0.1</v>
      </c>
      <c r="L666" s="31" t="s">
        <v>877</v>
      </c>
      <c r="V666" s="31" t="s">
        <v>907</v>
      </c>
      <c r="X666" s="31" t="s">
        <v>1333</v>
      </c>
      <c r="AA666" s="31">
        <v>9.19</v>
      </c>
      <c r="AB666" s="48">
        <v>31</v>
      </c>
      <c r="AC666" s="31" t="s">
        <v>329</v>
      </c>
      <c r="AD666" s="31">
        <v>30.6</v>
      </c>
      <c r="AE666" s="31" t="s">
        <v>1332</v>
      </c>
      <c r="AH666" s="31">
        <v>9</v>
      </c>
      <c r="AI666" s="31" t="s">
        <v>1359</v>
      </c>
      <c r="BH666" s="31">
        <v>0.31</v>
      </c>
      <c r="BI666" s="31">
        <v>0.13</v>
      </c>
      <c r="BJ666" s="31">
        <v>0.76</v>
      </c>
      <c r="BK666" s="31">
        <v>0.26</v>
      </c>
      <c r="BL666" s="31">
        <v>1.84</v>
      </c>
      <c r="BM666" s="31">
        <v>0.24</v>
      </c>
      <c r="BN666" s="31">
        <v>3.23</v>
      </c>
      <c r="BO666" s="31">
        <v>0.23</v>
      </c>
      <c r="BP666" s="31">
        <v>1.94</v>
      </c>
      <c r="BQ666" s="31">
        <v>0.06</v>
      </c>
      <c r="BR666" s="31">
        <v>0.19</v>
      </c>
    </row>
    <row r="667" spans="1:70" s="31" customFormat="1" ht="18" customHeight="1">
      <c r="A667" s="31" t="s">
        <v>732</v>
      </c>
      <c r="B667" s="31" t="s">
        <v>866</v>
      </c>
      <c r="D667" s="31">
        <v>52.52</v>
      </c>
      <c r="E667" s="31">
        <v>9.68</v>
      </c>
      <c r="F667" s="31">
        <v>48</v>
      </c>
      <c r="G667" s="31">
        <v>9.6</v>
      </c>
      <c r="H667" s="31">
        <v>661</v>
      </c>
      <c r="M667" s="31" t="s">
        <v>115</v>
      </c>
      <c r="V667" s="31" t="s">
        <v>908</v>
      </c>
      <c r="X667" s="31" t="s">
        <v>1333</v>
      </c>
      <c r="AA667" s="31">
        <v>413.82999999999993</v>
      </c>
      <c r="AB667" s="48">
        <v>27</v>
      </c>
      <c r="AC667" s="31" t="s">
        <v>330</v>
      </c>
      <c r="AD667" s="31">
        <v>28.9</v>
      </c>
      <c r="AE667" s="31" t="s">
        <v>1332</v>
      </c>
      <c r="AH667" s="31">
        <v>17.399999999999999</v>
      </c>
      <c r="AI667" s="31" t="s">
        <v>1359</v>
      </c>
      <c r="BH667" s="48">
        <v>110.2</v>
      </c>
      <c r="BI667" s="48">
        <v>6.52</v>
      </c>
      <c r="BJ667" s="48">
        <v>130.6</v>
      </c>
      <c r="BK667" s="48">
        <v>3.62</v>
      </c>
      <c r="BL667" s="48">
        <v>56.71</v>
      </c>
      <c r="BM667" s="48">
        <v>3.13</v>
      </c>
      <c r="BN667" s="48">
        <v>81.010000000000005</v>
      </c>
      <c r="BO667" s="48">
        <v>3.27</v>
      </c>
      <c r="BP667" s="48">
        <v>18.77</v>
      </c>
      <c r="BQ667" s="48">
        <v>0</v>
      </c>
      <c r="BR667" s="48">
        <v>0</v>
      </c>
    </row>
    <row r="668" spans="1:70" s="31" customFormat="1" ht="18" customHeight="1">
      <c r="A668" s="31" t="s">
        <v>732</v>
      </c>
      <c r="B668" s="31" t="s">
        <v>866</v>
      </c>
      <c r="D668" s="31">
        <v>52.52</v>
      </c>
      <c r="E668" s="31">
        <v>9.68</v>
      </c>
      <c r="F668" s="31">
        <v>48</v>
      </c>
      <c r="G668" s="31">
        <v>9.6</v>
      </c>
      <c r="H668" s="31">
        <v>661</v>
      </c>
      <c r="J668" s="31">
        <v>0</v>
      </c>
      <c r="K668" s="31">
        <v>0.03</v>
      </c>
      <c r="L668" s="31" t="s">
        <v>876</v>
      </c>
      <c r="V668" s="31" t="s">
        <v>908</v>
      </c>
      <c r="X668" s="31" t="s">
        <v>1333</v>
      </c>
      <c r="AA668" s="31">
        <v>28.53</v>
      </c>
      <c r="AB668" s="48">
        <v>31</v>
      </c>
      <c r="AC668" s="31" t="s">
        <v>329</v>
      </c>
      <c r="AD668" s="31">
        <v>29.7</v>
      </c>
      <c r="AE668" s="31" t="s">
        <v>1332</v>
      </c>
      <c r="AH668" s="31">
        <v>13</v>
      </c>
      <c r="AI668" s="31" t="s">
        <v>1359</v>
      </c>
      <c r="BH668" s="48">
        <v>3.88</v>
      </c>
      <c r="BI668" s="48">
        <v>0.43</v>
      </c>
      <c r="BJ668" s="48">
        <v>6.96</v>
      </c>
      <c r="BK668" s="48">
        <v>0.39</v>
      </c>
      <c r="BL668" s="48">
        <v>3.97</v>
      </c>
      <c r="BM668" s="48">
        <v>0.4</v>
      </c>
      <c r="BN668" s="48">
        <v>8.2100000000000009</v>
      </c>
      <c r="BO668" s="48">
        <v>0.52</v>
      </c>
      <c r="BP668" s="48">
        <v>3.59</v>
      </c>
      <c r="BQ668" s="48">
        <v>7.0000000000000007E-2</v>
      </c>
      <c r="BR668" s="48">
        <v>0.11</v>
      </c>
    </row>
    <row r="669" spans="1:70" s="31" customFormat="1" ht="18" customHeight="1">
      <c r="A669" s="31" t="s">
        <v>732</v>
      </c>
      <c r="B669" s="31" t="s">
        <v>866</v>
      </c>
      <c r="D669" s="31">
        <v>52.52</v>
      </c>
      <c r="E669" s="31">
        <v>9.68</v>
      </c>
      <c r="F669" s="31">
        <v>48</v>
      </c>
      <c r="G669" s="31">
        <v>9.6</v>
      </c>
      <c r="H669" s="31">
        <v>661</v>
      </c>
      <c r="J669" s="31">
        <v>0.03</v>
      </c>
      <c r="K669" s="31">
        <v>0.1</v>
      </c>
      <c r="L669" s="31" t="s">
        <v>877</v>
      </c>
      <c r="V669" s="31" t="s">
        <v>908</v>
      </c>
      <c r="X669" s="31" t="s">
        <v>1333</v>
      </c>
      <c r="AA669" s="31">
        <v>3.0500000000000003</v>
      </c>
      <c r="AB669" s="48">
        <v>33</v>
      </c>
      <c r="AC669" s="31" t="s">
        <v>330</v>
      </c>
      <c r="AD669" s="31">
        <v>31.2</v>
      </c>
      <c r="AE669" s="31" t="s">
        <v>1332</v>
      </c>
      <c r="AH669" s="31">
        <v>7.1</v>
      </c>
      <c r="AI669" s="31" t="s">
        <v>1359</v>
      </c>
      <c r="BH669" s="48">
        <v>0.14000000000000001</v>
      </c>
      <c r="BI669" s="48">
        <v>7.0000000000000007E-2</v>
      </c>
      <c r="BJ669" s="48">
        <v>0.27</v>
      </c>
      <c r="BK669" s="48">
        <v>0.06</v>
      </c>
      <c r="BL669" s="48">
        <v>0.25</v>
      </c>
      <c r="BM669" s="48">
        <v>0.09</v>
      </c>
      <c r="BN669" s="48">
        <v>0.97</v>
      </c>
      <c r="BO669" s="48">
        <v>0.14000000000000001</v>
      </c>
      <c r="BP669" s="48">
        <v>1.06</v>
      </c>
      <c r="BQ669" s="48">
        <v>0</v>
      </c>
      <c r="BR669" s="48">
        <v>0</v>
      </c>
    </row>
    <row r="670" spans="1:70" s="31" customFormat="1" ht="18" customHeight="1">
      <c r="A670" s="31" t="s">
        <v>732</v>
      </c>
      <c r="B670" s="31" t="s">
        <v>866</v>
      </c>
      <c r="D670" s="31">
        <v>52.52</v>
      </c>
      <c r="E670" s="31">
        <v>9.68</v>
      </c>
      <c r="F670" s="31">
        <v>52</v>
      </c>
      <c r="G670" s="31">
        <v>9.6</v>
      </c>
      <c r="H670" s="31">
        <v>661</v>
      </c>
      <c r="J670" s="31">
        <v>0</v>
      </c>
      <c r="K670" s="31">
        <v>0.03</v>
      </c>
      <c r="L670" s="31" t="s">
        <v>876</v>
      </c>
      <c r="V670" s="31" t="s">
        <v>909</v>
      </c>
      <c r="X670" s="31" t="s">
        <v>1333</v>
      </c>
      <c r="AA670" s="31">
        <v>4.49</v>
      </c>
      <c r="AB670" s="48">
        <v>31</v>
      </c>
      <c r="AC670" s="31" t="s">
        <v>329</v>
      </c>
      <c r="AD670" s="31">
        <v>30.4</v>
      </c>
      <c r="AE670" s="31" t="s">
        <v>1332</v>
      </c>
      <c r="AH670" s="31">
        <v>10.1</v>
      </c>
      <c r="AI670" s="31" t="s">
        <v>1359</v>
      </c>
      <c r="BH670" s="48">
        <v>0.12</v>
      </c>
      <c r="BI670" s="48">
        <v>0.05</v>
      </c>
      <c r="BJ670" s="48">
        <v>0.41</v>
      </c>
      <c r="BK670" s="48">
        <v>0.17</v>
      </c>
      <c r="BL670" s="48">
        <v>1.06</v>
      </c>
      <c r="BM670" s="48">
        <v>0.09</v>
      </c>
      <c r="BN670" s="48">
        <v>1.78</v>
      </c>
      <c r="BO670" s="48">
        <v>0.08</v>
      </c>
      <c r="BP670" s="48">
        <v>0.7</v>
      </c>
      <c r="BQ670" s="48">
        <v>0</v>
      </c>
      <c r="BR670" s="48">
        <v>0.03</v>
      </c>
    </row>
    <row r="671" spans="1:70" s="31" customFormat="1" ht="18" customHeight="1">
      <c r="A671" s="31" t="s">
        <v>732</v>
      </c>
      <c r="B671" s="31" t="s">
        <v>866</v>
      </c>
      <c r="D671" s="31">
        <v>52.52</v>
      </c>
      <c r="E671" s="31">
        <v>9.68</v>
      </c>
      <c r="F671" s="31">
        <v>52</v>
      </c>
      <c r="G671" s="31">
        <v>9.6</v>
      </c>
      <c r="H671" s="31">
        <v>661</v>
      </c>
      <c r="J671" s="31">
        <v>0.03</v>
      </c>
      <c r="K671" s="31">
        <v>0.1</v>
      </c>
      <c r="L671" s="31" t="s">
        <v>877</v>
      </c>
      <c r="V671" s="31" t="s">
        <v>909</v>
      </c>
      <c r="X671" s="31" t="s">
        <v>1333</v>
      </c>
      <c r="AA671" s="31">
        <v>1.9000000000000001</v>
      </c>
      <c r="AB671" s="48">
        <v>31</v>
      </c>
      <c r="AC671" s="31" t="s">
        <v>329</v>
      </c>
      <c r="AD671" s="31">
        <v>30.1</v>
      </c>
      <c r="AE671" s="31" t="s">
        <v>1332</v>
      </c>
      <c r="AH671" s="31">
        <v>6.5</v>
      </c>
      <c r="AI671" s="31" t="s">
        <v>1359</v>
      </c>
      <c r="BH671" s="48">
        <v>0.09</v>
      </c>
      <c r="BI671" s="48">
        <v>0.04</v>
      </c>
      <c r="BJ671" s="48">
        <v>0.24</v>
      </c>
      <c r="BK671" s="48">
        <v>0.13</v>
      </c>
      <c r="BL671" s="48">
        <v>0.46</v>
      </c>
      <c r="BM671" s="48">
        <v>0.04</v>
      </c>
      <c r="BN671" s="48">
        <v>0.6</v>
      </c>
      <c r="BO671" s="48">
        <v>0.03</v>
      </c>
      <c r="BP671" s="48">
        <v>0.25</v>
      </c>
      <c r="BQ671" s="48">
        <v>0</v>
      </c>
      <c r="BR671" s="48">
        <v>0.02</v>
      </c>
    </row>
    <row r="672" spans="1:70" s="31" customFormat="1" ht="18" customHeight="1">
      <c r="A672" s="31" t="s">
        <v>732</v>
      </c>
      <c r="B672" s="31" t="s">
        <v>867</v>
      </c>
      <c r="D672" s="31">
        <v>52.99</v>
      </c>
      <c r="E672" s="31">
        <v>8.7200000000000006</v>
      </c>
      <c r="F672" s="31">
        <v>31</v>
      </c>
      <c r="G672" s="31">
        <v>9.4</v>
      </c>
      <c r="H672" s="31">
        <v>696</v>
      </c>
      <c r="M672" s="31" t="s">
        <v>115</v>
      </c>
      <c r="V672" s="31" t="s">
        <v>910</v>
      </c>
      <c r="X672" s="31" t="s">
        <v>1333</v>
      </c>
      <c r="AA672" s="31">
        <v>81.739999999999995</v>
      </c>
      <c r="AB672" s="48">
        <v>27</v>
      </c>
      <c r="AC672" s="31" t="s">
        <v>330</v>
      </c>
      <c r="AD672" s="31">
        <v>27.6</v>
      </c>
      <c r="AE672" s="31" t="s">
        <v>1332</v>
      </c>
      <c r="AH672" s="31">
        <v>17.5</v>
      </c>
      <c r="AI672" s="31" t="s">
        <v>1359</v>
      </c>
      <c r="BH672" s="48">
        <v>10.84</v>
      </c>
      <c r="BI672" s="48">
        <v>1.7</v>
      </c>
      <c r="BJ672" s="48">
        <v>50.57</v>
      </c>
      <c r="BK672" s="48">
        <v>1.59</v>
      </c>
      <c r="BL672" s="48">
        <v>13.71</v>
      </c>
      <c r="BM672" s="48">
        <v>0.44</v>
      </c>
      <c r="BN672" s="48">
        <v>2.5499999999999998</v>
      </c>
      <c r="BO672" s="48">
        <v>0.11</v>
      </c>
      <c r="BP672" s="48">
        <v>0.23</v>
      </c>
      <c r="BQ672" s="48">
        <v>0</v>
      </c>
      <c r="BR672" s="48">
        <v>0</v>
      </c>
    </row>
    <row r="673" spans="1:70" s="31" customFormat="1" ht="18" customHeight="1">
      <c r="A673" s="31" t="s">
        <v>732</v>
      </c>
      <c r="B673" s="31" t="s">
        <v>867</v>
      </c>
      <c r="D673" s="31">
        <v>52.99</v>
      </c>
      <c r="E673" s="31">
        <v>8.7200000000000006</v>
      </c>
      <c r="F673" s="31">
        <v>31</v>
      </c>
      <c r="G673" s="31">
        <v>9.4</v>
      </c>
      <c r="H673" s="31">
        <v>696</v>
      </c>
      <c r="J673" s="31">
        <v>0</v>
      </c>
      <c r="K673" s="31">
        <v>0.03</v>
      </c>
      <c r="L673" s="31" t="s">
        <v>876</v>
      </c>
      <c r="V673" s="31" t="s">
        <v>910</v>
      </c>
      <c r="X673" s="31" t="s">
        <v>1333</v>
      </c>
      <c r="AA673" s="31">
        <v>20.78</v>
      </c>
      <c r="AB673" s="48">
        <v>27</v>
      </c>
      <c r="AC673" s="31" t="s">
        <v>330</v>
      </c>
      <c r="AD673" s="31">
        <v>27.8</v>
      </c>
      <c r="AE673" s="31" t="s">
        <v>1332</v>
      </c>
      <c r="AH673" s="31">
        <v>14.5</v>
      </c>
      <c r="AI673" s="31" t="s">
        <v>1359</v>
      </c>
      <c r="BH673" s="48">
        <v>2.16</v>
      </c>
      <c r="BI673" s="48">
        <v>0.49</v>
      </c>
      <c r="BJ673" s="48">
        <v>12.05</v>
      </c>
      <c r="BK673" s="48">
        <v>0.49</v>
      </c>
      <c r="BL673" s="48">
        <v>4.1399999999999997</v>
      </c>
      <c r="BM673" s="48">
        <v>0.17</v>
      </c>
      <c r="BN673" s="48">
        <v>0.99</v>
      </c>
      <c r="BO673" s="48">
        <v>0.06</v>
      </c>
      <c r="BP673" s="48">
        <v>0.23</v>
      </c>
      <c r="BQ673" s="48">
        <v>0</v>
      </c>
      <c r="BR673" s="48">
        <v>0</v>
      </c>
    </row>
    <row r="674" spans="1:70" s="31" customFormat="1" ht="18" customHeight="1">
      <c r="A674" s="31" t="s">
        <v>732</v>
      </c>
      <c r="B674" s="31" t="s">
        <v>867</v>
      </c>
      <c r="D674" s="31">
        <v>52.99</v>
      </c>
      <c r="E674" s="31">
        <v>8.7200000000000006</v>
      </c>
      <c r="F674" s="31">
        <v>31</v>
      </c>
      <c r="G674" s="31">
        <v>9.4</v>
      </c>
      <c r="H674" s="31">
        <v>696</v>
      </c>
      <c r="J674" s="31">
        <v>0.03</v>
      </c>
      <c r="K674" s="31">
        <v>0.1</v>
      </c>
      <c r="L674" s="31" t="s">
        <v>877</v>
      </c>
      <c r="V674" s="31" t="s">
        <v>910</v>
      </c>
      <c r="X674" s="31" t="s">
        <v>1333</v>
      </c>
      <c r="AA674" s="31">
        <v>4.8199999999999994</v>
      </c>
      <c r="AB674" s="48">
        <v>27</v>
      </c>
      <c r="AC674" s="31" t="s">
        <v>329</v>
      </c>
      <c r="AD674" s="31">
        <v>29.1</v>
      </c>
      <c r="AE674" s="31" t="s">
        <v>1332</v>
      </c>
      <c r="AH674" s="31">
        <v>6.8</v>
      </c>
      <c r="AI674" s="31" t="s">
        <v>1359</v>
      </c>
      <c r="BH674" s="48">
        <v>0.49</v>
      </c>
      <c r="BI674" s="48">
        <v>0.17</v>
      </c>
      <c r="BJ674" s="48">
        <v>1.41</v>
      </c>
      <c r="BK674" s="48">
        <v>0.18</v>
      </c>
      <c r="BL674" s="48">
        <v>1.1200000000000001</v>
      </c>
      <c r="BM674" s="48">
        <v>0.12</v>
      </c>
      <c r="BN674" s="48">
        <v>0.77</v>
      </c>
      <c r="BO674" s="48">
        <v>0.08</v>
      </c>
      <c r="BP674" s="48">
        <v>0.43</v>
      </c>
      <c r="BQ674" s="48">
        <v>0.02</v>
      </c>
      <c r="BR674" s="48">
        <v>0.03</v>
      </c>
    </row>
    <row r="675" spans="1:70" s="31" customFormat="1" ht="18" customHeight="1">
      <c r="A675" s="31" t="s">
        <v>732</v>
      </c>
      <c r="B675" s="31" t="s">
        <v>868</v>
      </c>
      <c r="D675" s="31">
        <v>54.44</v>
      </c>
      <c r="E675" s="31">
        <v>9.6</v>
      </c>
      <c r="F675" s="31">
        <v>30</v>
      </c>
      <c r="G675" s="31">
        <v>8.6</v>
      </c>
      <c r="H675" s="31">
        <v>885</v>
      </c>
      <c r="M675" s="31" t="s">
        <v>115</v>
      </c>
      <c r="V675" s="31" t="s">
        <v>911</v>
      </c>
      <c r="X675" s="31" t="s">
        <v>1333</v>
      </c>
      <c r="AA675" s="31">
        <v>30.93</v>
      </c>
      <c r="AB675" s="48">
        <v>29</v>
      </c>
      <c r="AC675" s="31" t="s">
        <v>329</v>
      </c>
      <c r="AD675" s="31">
        <v>28.6</v>
      </c>
      <c r="AE675" s="31" t="s">
        <v>1332</v>
      </c>
      <c r="AH675" s="31">
        <v>13.1</v>
      </c>
      <c r="AI675" s="31" t="s">
        <v>1359</v>
      </c>
      <c r="BH675" s="48">
        <v>2.3199999999999998</v>
      </c>
      <c r="BI675" s="48">
        <v>0.49</v>
      </c>
      <c r="BJ675" s="48">
        <v>10.83</v>
      </c>
      <c r="BK675" s="48">
        <v>0.97</v>
      </c>
      <c r="BL675" s="48">
        <v>11.62</v>
      </c>
      <c r="BM675" s="48">
        <v>0.42</v>
      </c>
      <c r="BN675" s="48">
        <v>3.06</v>
      </c>
      <c r="BO675" s="48">
        <v>0.14000000000000001</v>
      </c>
      <c r="BP675" s="48">
        <v>0.93</v>
      </c>
      <c r="BQ675" s="48">
        <v>0</v>
      </c>
      <c r="BR675" s="48">
        <v>0.15</v>
      </c>
    </row>
    <row r="676" spans="1:70" s="31" customFormat="1" ht="18" customHeight="1">
      <c r="A676" s="31" t="s">
        <v>732</v>
      </c>
      <c r="B676" s="31" t="s">
        <v>868</v>
      </c>
      <c r="D676" s="31">
        <v>54.44</v>
      </c>
      <c r="E676" s="31">
        <v>9.6</v>
      </c>
      <c r="F676" s="31">
        <v>30</v>
      </c>
      <c r="G676" s="31">
        <v>8.6</v>
      </c>
      <c r="H676" s="31">
        <v>885</v>
      </c>
      <c r="J676" s="31">
        <v>0</v>
      </c>
      <c r="K676" s="31">
        <v>0.03</v>
      </c>
      <c r="L676" s="31" t="s">
        <v>876</v>
      </c>
      <c r="V676" s="31" t="s">
        <v>911</v>
      </c>
      <c r="X676" s="31" t="s">
        <v>1333</v>
      </c>
      <c r="AA676" s="31">
        <v>5.3</v>
      </c>
      <c r="AB676" s="48">
        <v>29</v>
      </c>
      <c r="AC676" s="31" t="s">
        <v>329</v>
      </c>
      <c r="AD676" s="31">
        <v>29.4</v>
      </c>
      <c r="AE676" s="31" t="s">
        <v>1332</v>
      </c>
      <c r="AH676" s="31">
        <v>7.9</v>
      </c>
      <c r="AI676" s="31" t="s">
        <v>1359</v>
      </c>
      <c r="BH676" s="48">
        <v>0.33</v>
      </c>
      <c r="BI676" s="48">
        <v>0.14000000000000001</v>
      </c>
      <c r="BJ676" s="48">
        <v>1.0900000000000001</v>
      </c>
      <c r="BK676" s="48">
        <v>0.18</v>
      </c>
      <c r="BL676" s="48">
        <v>1.83</v>
      </c>
      <c r="BM676" s="48">
        <v>0.14000000000000001</v>
      </c>
      <c r="BN676" s="48">
        <v>0.94</v>
      </c>
      <c r="BO676" s="48">
        <v>0.09</v>
      </c>
      <c r="BP676" s="48">
        <v>0.5</v>
      </c>
      <c r="BQ676" s="48">
        <v>0</v>
      </c>
      <c r="BR676" s="48">
        <v>0.06</v>
      </c>
    </row>
    <row r="677" spans="1:70" s="31" customFormat="1" ht="18" customHeight="1">
      <c r="A677" s="31" t="s">
        <v>732</v>
      </c>
      <c r="B677" s="31" t="s">
        <v>868</v>
      </c>
      <c r="D677" s="31">
        <v>54.44</v>
      </c>
      <c r="E677" s="31">
        <v>9.6</v>
      </c>
      <c r="F677" s="31">
        <v>30</v>
      </c>
      <c r="G677" s="31">
        <v>8.6</v>
      </c>
      <c r="H677" s="31">
        <v>885</v>
      </c>
      <c r="J677" s="31">
        <v>0.03</v>
      </c>
      <c r="K677" s="31">
        <v>0.1</v>
      </c>
      <c r="L677" s="31" t="s">
        <v>877</v>
      </c>
      <c r="V677" s="31" t="s">
        <v>911</v>
      </c>
      <c r="X677" s="31" t="s">
        <v>1333</v>
      </c>
      <c r="AA677" s="31">
        <v>2.8799999999999994</v>
      </c>
      <c r="AB677" s="48">
        <v>29</v>
      </c>
      <c r="AC677" s="31" t="s">
        <v>329</v>
      </c>
      <c r="AD677" s="31">
        <v>29.2</v>
      </c>
      <c r="AE677" s="31" t="s">
        <v>1332</v>
      </c>
      <c r="AH677" s="31">
        <v>10</v>
      </c>
      <c r="AI677" s="31" t="s">
        <v>1359</v>
      </c>
      <c r="BH677" s="48">
        <v>0.14000000000000001</v>
      </c>
      <c r="BI677" s="48">
        <v>0.06</v>
      </c>
      <c r="BJ677" s="48">
        <v>0.69</v>
      </c>
      <c r="BK677" s="48">
        <v>0.11</v>
      </c>
      <c r="BL677" s="48">
        <v>1.1000000000000001</v>
      </c>
      <c r="BM677" s="48">
        <v>0.05</v>
      </c>
      <c r="BN677" s="48">
        <v>0.4</v>
      </c>
      <c r="BO677" s="48">
        <v>0.03</v>
      </c>
      <c r="BP677" s="48">
        <v>0.27</v>
      </c>
      <c r="BQ677" s="48">
        <v>0</v>
      </c>
      <c r="BR677" s="48">
        <v>0.03</v>
      </c>
    </row>
    <row r="678" spans="1:70" s="31" customFormat="1" ht="18" customHeight="1">
      <c r="A678" s="31" t="s">
        <v>732</v>
      </c>
      <c r="B678" s="31" t="s">
        <v>868</v>
      </c>
      <c r="D678" s="31">
        <v>54.44</v>
      </c>
      <c r="E678" s="31">
        <v>9.6</v>
      </c>
      <c r="F678" s="31">
        <v>23</v>
      </c>
      <c r="G678" s="31">
        <v>8.6</v>
      </c>
      <c r="H678" s="31">
        <v>885</v>
      </c>
      <c r="J678" s="31">
        <v>0</v>
      </c>
      <c r="K678" s="31">
        <v>0.03</v>
      </c>
      <c r="L678" s="31" t="s">
        <v>876</v>
      </c>
      <c r="V678" s="31" t="s">
        <v>912</v>
      </c>
      <c r="X678" s="31" t="s">
        <v>1333</v>
      </c>
      <c r="AA678" s="31">
        <v>4.9799999999999995</v>
      </c>
      <c r="AB678" s="48">
        <v>31</v>
      </c>
      <c r="AC678" s="31" t="s">
        <v>699</v>
      </c>
      <c r="AD678" s="31">
        <v>30.7</v>
      </c>
      <c r="AE678" s="31" t="s">
        <v>1332</v>
      </c>
      <c r="AH678" s="31">
        <v>7.6</v>
      </c>
      <c r="AI678" s="31" t="s">
        <v>1359</v>
      </c>
      <c r="BH678" s="31">
        <v>0.16</v>
      </c>
      <c r="BI678" s="31">
        <v>0.1</v>
      </c>
      <c r="BJ678" s="31">
        <v>0.37</v>
      </c>
      <c r="BK678" s="31">
        <v>0.14000000000000001</v>
      </c>
      <c r="BL678" s="31">
        <v>0.94</v>
      </c>
      <c r="BM678" s="31">
        <v>0.18</v>
      </c>
      <c r="BN678" s="31">
        <v>1.67</v>
      </c>
      <c r="BO678" s="31">
        <v>0.11</v>
      </c>
      <c r="BP678" s="31">
        <v>1.05</v>
      </c>
      <c r="BQ678" s="31">
        <v>0.26</v>
      </c>
      <c r="BR678" s="31">
        <v>0</v>
      </c>
    </row>
    <row r="679" spans="1:70" s="31" customFormat="1" ht="18" customHeight="1">
      <c r="A679" s="31" t="s">
        <v>732</v>
      </c>
      <c r="B679" s="31" t="s">
        <v>868</v>
      </c>
      <c r="D679" s="31">
        <v>54.44</v>
      </c>
      <c r="E679" s="31">
        <v>9.6</v>
      </c>
      <c r="F679" s="31">
        <v>23</v>
      </c>
      <c r="G679" s="31">
        <v>8.6</v>
      </c>
      <c r="H679" s="31">
        <v>885</v>
      </c>
      <c r="J679" s="31">
        <v>0.03</v>
      </c>
      <c r="K679" s="31">
        <v>0.1</v>
      </c>
      <c r="L679" s="31" t="s">
        <v>877</v>
      </c>
      <c r="V679" s="31" t="s">
        <v>912</v>
      </c>
      <c r="X679" s="31" t="s">
        <v>1333</v>
      </c>
      <c r="AA679" s="31">
        <v>4.46</v>
      </c>
      <c r="AB679" s="48">
        <v>31</v>
      </c>
      <c r="AC679" s="31" t="s">
        <v>699</v>
      </c>
      <c r="AD679" s="31">
        <v>30.9</v>
      </c>
      <c r="AE679" s="31" t="s">
        <v>1332</v>
      </c>
      <c r="AH679" s="31">
        <v>8.4</v>
      </c>
      <c r="AI679" s="31" t="s">
        <v>1359</v>
      </c>
      <c r="BH679" s="31">
        <v>0.15</v>
      </c>
      <c r="BI679" s="31">
        <v>0.1</v>
      </c>
      <c r="BJ679" s="31">
        <v>0.27</v>
      </c>
      <c r="BK679" s="31">
        <v>0.12</v>
      </c>
      <c r="BL679" s="31">
        <v>0.72</v>
      </c>
      <c r="BM679" s="31">
        <v>0.13</v>
      </c>
      <c r="BN679" s="31">
        <v>1.59</v>
      </c>
      <c r="BO679" s="31">
        <v>0.09</v>
      </c>
      <c r="BP679" s="31">
        <v>1.1499999999999999</v>
      </c>
      <c r="BQ679" s="31">
        <v>0.14000000000000001</v>
      </c>
      <c r="BR679" s="31">
        <v>0</v>
      </c>
    </row>
    <row r="680" spans="1:70" s="31" customFormat="1" ht="18" customHeight="1">
      <c r="A680" s="31" t="s">
        <v>732</v>
      </c>
      <c r="B680" s="31" t="s">
        <v>869</v>
      </c>
      <c r="D680" s="31">
        <v>55.37</v>
      </c>
      <c r="E680" s="31">
        <v>10.51</v>
      </c>
      <c r="F680" s="31">
        <v>16</v>
      </c>
      <c r="G680" s="31">
        <v>8</v>
      </c>
      <c r="H680" s="31">
        <v>595</v>
      </c>
      <c r="M680" s="31" t="s">
        <v>115</v>
      </c>
      <c r="V680" s="31" t="s">
        <v>913</v>
      </c>
      <c r="X680" s="31" t="s">
        <v>1333</v>
      </c>
      <c r="AA680" s="31">
        <v>58.100000000000009</v>
      </c>
      <c r="AB680" s="48">
        <v>31</v>
      </c>
      <c r="AC680" s="31" t="s">
        <v>329</v>
      </c>
      <c r="AD680" s="31">
        <v>30.6</v>
      </c>
      <c r="AE680" s="31" t="s">
        <v>1332</v>
      </c>
      <c r="AH680" s="31">
        <v>15</v>
      </c>
      <c r="AI680" s="31" t="s">
        <v>1359</v>
      </c>
      <c r="BH680" s="31">
        <v>2.79</v>
      </c>
      <c r="BI680" s="31">
        <v>0.53</v>
      </c>
      <c r="BJ680" s="31">
        <v>4.9800000000000004</v>
      </c>
      <c r="BK680" s="31">
        <v>0.76</v>
      </c>
      <c r="BL680" s="31">
        <v>8.5</v>
      </c>
      <c r="BM680" s="31">
        <v>1.02</v>
      </c>
      <c r="BN680" s="31">
        <v>30.65</v>
      </c>
      <c r="BO680" s="31">
        <v>1.1000000000000001</v>
      </c>
      <c r="BP680" s="31">
        <v>7</v>
      </c>
      <c r="BQ680" s="31">
        <v>0.21</v>
      </c>
      <c r="BR680" s="31">
        <v>0.56000000000000005</v>
      </c>
    </row>
    <row r="681" spans="1:70" s="31" customFormat="1" ht="18" customHeight="1">
      <c r="A681" s="31" t="s">
        <v>732</v>
      </c>
      <c r="B681" s="31" t="s">
        <v>869</v>
      </c>
      <c r="D681" s="31">
        <v>55.37</v>
      </c>
      <c r="E681" s="31">
        <v>10.51</v>
      </c>
      <c r="F681" s="31">
        <v>16</v>
      </c>
      <c r="G681" s="31">
        <v>8</v>
      </c>
      <c r="H681" s="31">
        <v>595</v>
      </c>
      <c r="J681" s="31">
        <v>0</v>
      </c>
      <c r="K681" s="31">
        <v>0.03</v>
      </c>
      <c r="L681" s="31" t="s">
        <v>876</v>
      </c>
      <c r="V681" s="31" t="s">
        <v>913</v>
      </c>
      <c r="X681" s="31" t="s">
        <v>1333</v>
      </c>
      <c r="AA681" s="31">
        <v>36.71</v>
      </c>
      <c r="AB681" s="48">
        <v>31</v>
      </c>
      <c r="AC681" s="31" t="s">
        <v>329</v>
      </c>
      <c r="AD681" s="31">
        <v>29.8</v>
      </c>
      <c r="AE681" s="31" t="s">
        <v>1332</v>
      </c>
      <c r="AH681" s="31">
        <v>9.5</v>
      </c>
      <c r="AI681" s="31" t="s">
        <v>1359</v>
      </c>
      <c r="BH681" s="31">
        <v>2.86</v>
      </c>
      <c r="BI681" s="31">
        <v>0.82</v>
      </c>
      <c r="BJ681" s="31">
        <v>6.36</v>
      </c>
      <c r="BK681" s="31">
        <v>0.98</v>
      </c>
      <c r="BL681" s="31">
        <v>8.73</v>
      </c>
      <c r="BM681" s="31">
        <v>0.79</v>
      </c>
      <c r="BN681" s="31">
        <v>11.76</v>
      </c>
      <c r="BO681" s="31">
        <v>0.56000000000000005</v>
      </c>
      <c r="BP681" s="31">
        <v>3.11</v>
      </c>
      <c r="BQ681" s="31">
        <v>0.18</v>
      </c>
      <c r="BR681" s="31">
        <v>0.56000000000000005</v>
      </c>
    </row>
    <row r="682" spans="1:70" s="31" customFormat="1" ht="18" customHeight="1">
      <c r="A682" s="31" t="s">
        <v>732</v>
      </c>
      <c r="B682" s="31" t="s">
        <v>869</v>
      </c>
      <c r="D682" s="31">
        <v>55.37</v>
      </c>
      <c r="E682" s="31">
        <v>10.51</v>
      </c>
      <c r="F682" s="31">
        <v>16</v>
      </c>
      <c r="G682" s="31">
        <v>8</v>
      </c>
      <c r="H682" s="31">
        <v>595</v>
      </c>
      <c r="J682" s="31">
        <v>0.03</v>
      </c>
      <c r="K682" s="31">
        <v>0.1</v>
      </c>
      <c r="L682" s="31" t="s">
        <v>877</v>
      </c>
      <c r="V682" s="31" t="s">
        <v>913</v>
      </c>
      <c r="X682" s="31" t="s">
        <v>1333</v>
      </c>
      <c r="AA682" s="31">
        <v>21.13</v>
      </c>
      <c r="AB682" s="48">
        <v>31</v>
      </c>
      <c r="AC682" s="31" t="s">
        <v>329</v>
      </c>
      <c r="AD682" s="31">
        <v>29.6</v>
      </c>
      <c r="AE682" s="31" t="s">
        <v>1332</v>
      </c>
      <c r="AH682" s="31">
        <v>8.6999999999999993</v>
      </c>
      <c r="AI682" s="31" t="s">
        <v>1359</v>
      </c>
      <c r="BH682" s="31">
        <v>1.93</v>
      </c>
      <c r="BI682" s="31">
        <v>0.56000000000000005</v>
      </c>
      <c r="BJ682" s="31">
        <v>4.12</v>
      </c>
      <c r="BK682" s="31">
        <v>0.63</v>
      </c>
      <c r="BL682" s="31">
        <v>5.25</v>
      </c>
      <c r="BM682" s="31">
        <v>0.45</v>
      </c>
      <c r="BN682" s="31">
        <v>5.93</v>
      </c>
      <c r="BO682" s="31">
        <v>0.3</v>
      </c>
      <c r="BP682" s="31">
        <v>1.6</v>
      </c>
      <c r="BQ682" s="31">
        <v>0.09</v>
      </c>
      <c r="BR682" s="31">
        <v>0.27</v>
      </c>
    </row>
    <row r="683" spans="1:70" s="31" customFormat="1" ht="18" customHeight="1">
      <c r="A683" s="31" t="s">
        <v>732</v>
      </c>
      <c r="B683" s="31" t="s">
        <v>870</v>
      </c>
      <c r="D683" s="31">
        <v>56.03</v>
      </c>
      <c r="E683" s="31">
        <v>12.06</v>
      </c>
      <c r="F683" s="31">
        <v>20</v>
      </c>
      <c r="G683" s="31">
        <v>8.1</v>
      </c>
      <c r="H683" s="31">
        <v>606</v>
      </c>
      <c r="M683" s="31" t="s">
        <v>115</v>
      </c>
      <c r="V683" s="31" t="s">
        <v>914</v>
      </c>
      <c r="X683" s="31" t="s">
        <v>1333</v>
      </c>
      <c r="AA683" s="31">
        <v>10.93</v>
      </c>
      <c r="AB683" s="48">
        <v>29</v>
      </c>
      <c r="AC683" s="31" t="s">
        <v>329</v>
      </c>
      <c r="AD683" s="31">
        <v>29.7</v>
      </c>
      <c r="AE683" s="31" t="s">
        <v>1332</v>
      </c>
      <c r="AH683" s="31">
        <v>4.4000000000000004</v>
      </c>
      <c r="AI683" s="31" t="s">
        <v>1359</v>
      </c>
      <c r="BH683" s="31">
        <v>1.42</v>
      </c>
      <c r="BI683" s="31">
        <v>0.5</v>
      </c>
      <c r="BJ683" s="31">
        <v>1.96</v>
      </c>
      <c r="BK683" s="31">
        <v>0.56000000000000005</v>
      </c>
      <c r="BL683" s="31">
        <v>2.37</v>
      </c>
      <c r="BM683" s="31">
        <v>0.4</v>
      </c>
      <c r="BN683" s="31">
        <v>2.0699999999999998</v>
      </c>
      <c r="BO683" s="31">
        <v>0.28000000000000003</v>
      </c>
      <c r="BP683" s="31">
        <v>1.24</v>
      </c>
      <c r="BQ683" s="31">
        <v>0</v>
      </c>
      <c r="BR683" s="31">
        <v>0.13</v>
      </c>
    </row>
    <row r="684" spans="1:70" s="31" customFormat="1" ht="18" customHeight="1">
      <c r="A684" s="31" t="s">
        <v>732</v>
      </c>
      <c r="B684" s="31" t="s">
        <v>870</v>
      </c>
      <c r="D684" s="31">
        <v>56.03</v>
      </c>
      <c r="E684" s="31">
        <v>12.06</v>
      </c>
      <c r="F684" s="31">
        <v>20</v>
      </c>
      <c r="G684" s="31">
        <v>8.1</v>
      </c>
      <c r="H684" s="31">
        <v>606</v>
      </c>
      <c r="J684" s="31">
        <v>0</v>
      </c>
      <c r="K684" s="31">
        <v>0.03</v>
      </c>
      <c r="L684" s="31" t="s">
        <v>876</v>
      </c>
      <c r="V684" s="31" t="s">
        <v>914</v>
      </c>
      <c r="X684" s="31" t="s">
        <v>1333</v>
      </c>
      <c r="AA684" s="31">
        <v>8.17</v>
      </c>
      <c r="AB684" s="48">
        <v>31</v>
      </c>
      <c r="AC684" s="31" t="s">
        <v>329</v>
      </c>
      <c r="AD684" s="31">
        <v>30.3</v>
      </c>
      <c r="AE684" s="31" t="s">
        <v>1332</v>
      </c>
      <c r="AH684" s="31">
        <v>7.4</v>
      </c>
      <c r="AI684" s="31" t="s">
        <v>1359</v>
      </c>
      <c r="BH684" s="31">
        <v>0.66</v>
      </c>
      <c r="BI684" s="31">
        <v>0.16</v>
      </c>
      <c r="BJ684" s="31">
        <v>1.1200000000000001</v>
      </c>
      <c r="BK684" s="31">
        <v>0.22</v>
      </c>
      <c r="BL684" s="31">
        <v>1.48</v>
      </c>
      <c r="BM684" s="31">
        <v>0.24</v>
      </c>
      <c r="BN684" s="31">
        <v>2.33</v>
      </c>
      <c r="BO684" s="31">
        <v>0.25</v>
      </c>
      <c r="BP684" s="31">
        <v>1.56</v>
      </c>
      <c r="BQ684" s="31">
        <v>0.05</v>
      </c>
      <c r="BR684" s="31">
        <v>0.1</v>
      </c>
    </row>
    <row r="685" spans="1:70" s="31" customFormat="1" ht="18" customHeight="1">
      <c r="A685" s="31" t="s">
        <v>732</v>
      </c>
      <c r="B685" s="31" t="s">
        <v>870</v>
      </c>
      <c r="D685" s="31">
        <v>56.03</v>
      </c>
      <c r="E685" s="31">
        <v>12.06</v>
      </c>
      <c r="F685" s="31">
        <v>20</v>
      </c>
      <c r="G685" s="31">
        <v>8.1</v>
      </c>
      <c r="H685" s="31">
        <v>606</v>
      </c>
      <c r="J685" s="31">
        <v>0.03</v>
      </c>
      <c r="K685" s="31">
        <v>0.1</v>
      </c>
      <c r="L685" s="31" t="s">
        <v>877</v>
      </c>
      <c r="V685" s="31" t="s">
        <v>914</v>
      </c>
      <c r="X685" s="31" t="s">
        <v>1333</v>
      </c>
      <c r="AA685" s="31">
        <v>5.25</v>
      </c>
      <c r="AB685" s="48">
        <v>31</v>
      </c>
      <c r="AC685" s="31" t="s">
        <v>329</v>
      </c>
      <c r="AD685" s="31">
        <v>31.1</v>
      </c>
      <c r="AE685" s="31" t="s">
        <v>1332</v>
      </c>
      <c r="AH685" s="31">
        <v>11.2</v>
      </c>
      <c r="AI685" s="31" t="s">
        <v>1359</v>
      </c>
      <c r="BH685" s="31">
        <v>0.15</v>
      </c>
      <c r="BI685" s="31">
        <v>0.06</v>
      </c>
      <c r="BJ685" s="31">
        <v>0.32</v>
      </c>
      <c r="BK685" s="31">
        <v>0.08</v>
      </c>
      <c r="BL685" s="31">
        <v>0.67</v>
      </c>
      <c r="BM685" s="31">
        <v>0.11</v>
      </c>
      <c r="BN685" s="31">
        <v>1.97</v>
      </c>
      <c r="BO685" s="31">
        <v>0.17</v>
      </c>
      <c r="BP685" s="31">
        <v>1.63</v>
      </c>
      <c r="BQ685" s="31">
        <v>0.03</v>
      </c>
      <c r="BR685" s="31">
        <v>0.06</v>
      </c>
    </row>
    <row r="686" spans="1:70" s="31" customFormat="1" ht="18" customHeight="1">
      <c r="A686" s="31" t="s">
        <v>732</v>
      </c>
      <c r="B686" s="31" t="s">
        <v>870</v>
      </c>
      <c r="D686" s="31">
        <v>56.03</v>
      </c>
      <c r="E686" s="31">
        <v>12.05</v>
      </c>
      <c r="F686" s="31">
        <v>30</v>
      </c>
      <c r="G686" s="31">
        <v>8.1</v>
      </c>
      <c r="H686" s="31">
        <v>606</v>
      </c>
      <c r="M686" s="31" t="s">
        <v>115</v>
      </c>
      <c r="V686" s="31" t="s">
        <v>915</v>
      </c>
      <c r="X686" s="31" t="s">
        <v>1333</v>
      </c>
      <c r="AA686" s="31">
        <v>133.85999999999999</v>
      </c>
      <c r="AB686" s="48">
        <v>27</v>
      </c>
      <c r="AC686" s="31" t="s">
        <v>329</v>
      </c>
      <c r="AD686" s="31">
        <v>27.3</v>
      </c>
      <c r="AE686" s="31" t="s">
        <v>1332</v>
      </c>
      <c r="AH686" s="31">
        <v>30.3</v>
      </c>
      <c r="AI686" s="31" t="s">
        <v>1359</v>
      </c>
      <c r="BH686" s="31">
        <v>11.46</v>
      </c>
      <c r="BI686" s="31">
        <v>2.2799999999999998</v>
      </c>
      <c r="BJ686" s="31">
        <v>106.8</v>
      </c>
      <c r="BK686" s="31">
        <v>1.08</v>
      </c>
      <c r="BL686" s="31">
        <v>5.67</v>
      </c>
      <c r="BM686" s="31">
        <v>0.32</v>
      </c>
      <c r="BN686" s="31">
        <v>4.5999999999999996</v>
      </c>
      <c r="BO686" s="31">
        <v>0.22</v>
      </c>
      <c r="BP686" s="31">
        <v>1.3</v>
      </c>
      <c r="BQ686" s="31">
        <v>0</v>
      </c>
      <c r="BR686" s="31">
        <v>0.13</v>
      </c>
    </row>
    <row r="687" spans="1:70" s="31" customFormat="1" ht="18" customHeight="1">
      <c r="A687" s="31" t="s">
        <v>732</v>
      </c>
      <c r="B687" s="31" t="s">
        <v>870</v>
      </c>
      <c r="D687" s="31">
        <v>56.03</v>
      </c>
      <c r="E687" s="31">
        <v>12.05</v>
      </c>
      <c r="F687" s="31">
        <v>30</v>
      </c>
      <c r="G687" s="31">
        <v>8.1</v>
      </c>
      <c r="H687" s="31">
        <v>606</v>
      </c>
      <c r="J687" s="31">
        <v>0</v>
      </c>
      <c r="K687" s="31">
        <v>0.03</v>
      </c>
      <c r="L687" s="31" t="s">
        <v>876</v>
      </c>
      <c r="V687" s="31" t="s">
        <v>915</v>
      </c>
      <c r="X687" s="31" t="s">
        <v>1333</v>
      </c>
      <c r="AA687" s="31">
        <v>21.72</v>
      </c>
      <c r="AB687" s="48">
        <v>27</v>
      </c>
      <c r="AC687" s="31" t="s">
        <v>329</v>
      </c>
      <c r="AD687" s="31">
        <v>27.6</v>
      </c>
      <c r="AE687" s="31" t="s">
        <v>1332</v>
      </c>
      <c r="AH687" s="31">
        <v>19.899999999999999</v>
      </c>
      <c r="AI687" s="31" t="s">
        <v>1359</v>
      </c>
      <c r="BH687" s="31">
        <v>1.39</v>
      </c>
      <c r="BI687" s="31">
        <v>0.49</v>
      </c>
      <c r="BJ687" s="31">
        <v>15.88</v>
      </c>
      <c r="BK687" s="31">
        <v>0.31</v>
      </c>
      <c r="BL687" s="31">
        <v>1.58</v>
      </c>
      <c r="BM687" s="31">
        <v>0.11</v>
      </c>
      <c r="BN687" s="31">
        <v>1.3</v>
      </c>
      <c r="BO687" s="31">
        <v>0.06</v>
      </c>
      <c r="BP687" s="31">
        <v>0.53</v>
      </c>
      <c r="BQ687" s="31">
        <v>0</v>
      </c>
      <c r="BR687" s="31">
        <v>7.0000000000000007E-2</v>
      </c>
    </row>
    <row r="688" spans="1:70" s="31" customFormat="1" ht="18" customHeight="1">
      <c r="A688" s="31" t="s">
        <v>732</v>
      </c>
      <c r="B688" s="31" t="s">
        <v>870</v>
      </c>
      <c r="D688" s="31">
        <v>56.03</v>
      </c>
      <c r="E688" s="31">
        <v>12.05</v>
      </c>
      <c r="F688" s="31">
        <v>30</v>
      </c>
      <c r="G688" s="31">
        <v>8.1</v>
      </c>
      <c r="H688" s="31">
        <v>606</v>
      </c>
      <c r="J688" s="31">
        <v>0.03</v>
      </c>
      <c r="K688" s="31">
        <v>0.1</v>
      </c>
      <c r="L688" s="31" t="s">
        <v>877</v>
      </c>
      <c r="V688" s="31" t="s">
        <v>915</v>
      </c>
      <c r="X688" s="31" t="s">
        <v>1333</v>
      </c>
      <c r="AA688" s="31">
        <v>2.8099999999999996</v>
      </c>
      <c r="AB688" s="48">
        <v>27</v>
      </c>
      <c r="AC688" s="31" t="s">
        <v>330</v>
      </c>
      <c r="AD688" s="31">
        <v>28.7</v>
      </c>
      <c r="AE688" s="31" t="s">
        <v>1332</v>
      </c>
      <c r="AH688" s="31">
        <v>10.7</v>
      </c>
      <c r="AI688" s="31" t="s">
        <v>1359</v>
      </c>
      <c r="BH688" s="31">
        <v>0.19</v>
      </c>
      <c r="BI688" s="31">
        <v>0.09</v>
      </c>
      <c r="BJ688" s="31">
        <v>1.32</v>
      </c>
      <c r="BK688" s="31">
        <v>0.06</v>
      </c>
      <c r="BL688" s="31">
        <v>0.38</v>
      </c>
      <c r="BM688" s="31">
        <v>0.03</v>
      </c>
      <c r="BN688" s="31">
        <v>0.44</v>
      </c>
      <c r="BO688" s="31">
        <v>0.04</v>
      </c>
      <c r="BP688" s="31">
        <v>0.26</v>
      </c>
      <c r="BQ688" s="31">
        <v>0</v>
      </c>
      <c r="BR688" s="31">
        <v>0</v>
      </c>
    </row>
    <row r="689" spans="1:70" s="31" customFormat="1" ht="18" customHeight="1">
      <c r="A689" s="31" t="s">
        <v>732</v>
      </c>
      <c r="B689" s="31" t="s">
        <v>871</v>
      </c>
      <c r="D689" s="31">
        <v>57.61</v>
      </c>
      <c r="E689" s="31">
        <v>14.21</v>
      </c>
      <c r="F689" s="31">
        <v>208</v>
      </c>
      <c r="G689" s="31">
        <v>5.3</v>
      </c>
      <c r="H689" s="31">
        <v>641</v>
      </c>
      <c r="M689" s="31" t="s">
        <v>115</v>
      </c>
      <c r="V689" s="31" t="s">
        <v>916</v>
      </c>
      <c r="X689" s="31" t="s">
        <v>1333</v>
      </c>
      <c r="AA689" s="31">
        <v>71.650000000000006</v>
      </c>
      <c r="AB689" s="48">
        <v>27</v>
      </c>
      <c r="AC689" s="31" t="s">
        <v>330</v>
      </c>
      <c r="AD689" s="31">
        <v>28.6</v>
      </c>
      <c r="AE689" s="31" t="s">
        <v>1332</v>
      </c>
      <c r="AH689" s="31">
        <v>15.8</v>
      </c>
      <c r="AI689" s="31" t="s">
        <v>1359</v>
      </c>
      <c r="BH689" s="48">
        <v>18.82</v>
      </c>
      <c r="BI689" s="48">
        <v>1.19</v>
      </c>
      <c r="BJ689" s="48">
        <v>27.36</v>
      </c>
      <c r="BK689" s="48">
        <v>0.91</v>
      </c>
      <c r="BL689" s="48">
        <v>7.11</v>
      </c>
      <c r="BM689" s="48">
        <v>0.56000000000000005</v>
      </c>
      <c r="BN689" s="48">
        <v>12.12</v>
      </c>
      <c r="BO689" s="48">
        <v>0.48</v>
      </c>
      <c r="BP689" s="48">
        <v>3.1</v>
      </c>
      <c r="BQ689" s="48">
        <v>0</v>
      </c>
      <c r="BR689" s="48">
        <v>0</v>
      </c>
    </row>
    <row r="690" spans="1:70" s="31" customFormat="1" ht="18" customHeight="1">
      <c r="A690" s="31" t="s">
        <v>732</v>
      </c>
      <c r="B690" s="31" t="s">
        <v>871</v>
      </c>
      <c r="D690" s="31">
        <v>57.61</v>
      </c>
      <c r="E690" s="31">
        <v>14.21</v>
      </c>
      <c r="F690" s="31">
        <v>208</v>
      </c>
      <c r="G690" s="31">
        <v>5.3</v>
      </c>
      <c r="H690" s="31">
        <v>641</v>
      </c>
      <c r="J690" s="31">
        <v>0</v>
      </c>
      <c r="K690" s="31">
        <v>0.03</v>
      </c>
      <c r="L690" s="31" t="s">
        <v>876</v>
      </c>
      <c r="V690" s="31" t="s">
        <v>916</v>
      </c>
      <c r="X690" s="31" t="s">
        <v>1333</v>
      </c>
      <c r="AA690" s="31">
        <v>19.66</v>
      </c>
      <c r="AB690" s="48">
        <v>31</v>
      </c>
      <c r="AC690" s="31" t="s">
        <v>329</v>
      </c>
      <c r="AD690" s="31">
        <v>29.8</v>
      </c>
      <c r="AE690" s="31" t="s">
        <v>1332</v>
      </c>
      <c r="AH690" s="31">
        <v>9.6999999999999993</v>
      </c>
      <c r="AI690" s="31" t="s">
        <v>1359</v>
      </c>
      <c r="BH690" s="48">
        <v>1.6</v>
      </c>
      <c r="BI690" s="48">
        <v>0.33</v>
      </c>
      <c r="BJ690" s="48">
        <v>3.53</v>
      </c>
      <c r="BK690" s="48">
        <v>0.55000000000000004</v>
      </c>
      <c r="BL690" s="48">
        <v>4.2300000000000004</v>
      </c>
      <c r="BM690" s="48">
        <v>0.47</v>
      </c>
      <c r="BN690" s="48">
        <v>6.57</v>
      </c>
      <c r="BO690" s="48">
        <v>0.33</v>
      </c>
      <c r="BP690" s="48">
        <v>1.91</v>
      </c>
      <c r="BQ690" s="48">
        <v>0.05</v>
      </c>
      <c r="BR690" s="48">
        <v>0.09</v>
      </c>
    </row>
    <row r="691" spans="1:70" s="31" customFormat="1" ht="18" customHeight="1">
      <c r="A691" s="31" t="s">
        <v>732</v>
      </c>
      <c r="B691" s="31" t="s">
        <v>871</v>
      </c>
      <c r="D691" s="31">
        <v>57.61</v>
      </c>
      <c r="E691" s="31">
        <v>14.21</v>
      </c>
      <c r="F691" s="31">
        <v>208</v>
      </c>
      <c r="G691" s="31">
        <v>5.3</v>
      </c>
      <c r="H691" s="31">
        <v>641</v>
      </c>
      <c r="J691" s="31">
        <v>0.03</v>
      </c>
      <c r="K691" s="31">
        <v>0.1</v>
      </c>
      <c r="L691" s="31" t="s">
        <v>877</v>
      </c>
      <c r="V691" s="31" t="s">
        <v>916</v>
      </c>
      <c r="X691" s="31" t="s">
        <v>1333</v>
      </c>
      <c r="AA691" s="31">
        <v>3.51</v>
      </c>
      <c r="AB691" s="48">
        <v>31</v>
      </c>
      <c r="AC691" s="31" t="s">
        <v>329</v>
      </c>
      <c r="AD691" s="31">
        <v>30.3</v>
      </c>
      <c r="AE691" s="31" t="s">
        <v>1332</v>
      </c>
      <c r="AH691" s="31">
        <v>7.7</v>
      </c>
      <c r="AI691" s="31" t="s">
        <v>1359</v>
      </c>
      <c r="BH691" s="48">
        <v>0.12</v>
      </c>
      <c r="BI691" s="48">
        <v>0.08</v>
      </c>
      <c r="BJ691" s="48">
        <v>0.32</v>
      </c>
      <c r="BK691" s="48">
        <v>0.14000000000000001</v>
      </c>
      <c r="BL691" s="48">
        <v>0.94</v>
      </c>
      <c r="BM691" s="48">
        <v>0.1</v>
      </c>
      <c r="BN691" s="48">
        <v>1.18</v>
      </c>
      <c r="BO691" s="48">
        <v>7.0000000000000007E-2</v>
      </c>
      <c r="BP691" s="48">
        <v>0.54</v>
      </c>
      <c r="BQ691" s="48">
        <v>0</v>
      </c>
      <c r="BR691" s="48">
        <v>0.02</v>
      </c>
    </row>
    <row r="692" spans="1:70" s="31" customFormat="1" ht="18" customHeight="1">
      <c r="A692" s="31" t="s">
        <v>732</v>
      </c>
      <c r="B692" s="31" t="s">
        <v>872</v>
      </c>
      <c r="D692" s="31">
        <v>58.53</v>
      </c>
      <c r="E692" s="31">
        <v>15.04</v>
      </c>
      <c r="F692" s="31">
        <v>90</v>
      </c>
      <c r="G692" s="31">
        <v>6.8</v>
      </c>
      <c r="H692" s="31">
        <v>533</v>
      </c>
      <c r="M692" s="31" t="s">
        <v>115</v>
      </c>
      <c r="V692" s="31" t="s">
        <v>917</v>
      </c>
      <c r="X692" s="31" t="s">
        <v>1333</v>
      </c>
      <c r="AA692" s="31">
        <v>134.24</v>
      </c>
      <c r="AB692" s="48">
        <v>27</v>
      </c>
      <c r="AC692" s="31" t="s">
        <v>329</v>
      </c>
      <c r="AD692" s="31">
        <v>27.4</v>
      </c>
      <c r="AE692" s="31" t="s">
        <v>1332</v>
      </c>
      <c r="AH692" s="31">
        <v>16.2</v>
      </c>
      <c r="AI692" s="31" t="s">
        <v>1359</v>
      </c>
      <c r="BH692" s="48">
        <v>18.43</v>
      </c>
      <c r="BI692" s="48">
        <v>2.2799999999999998</v>
      </c>
      <c r="BJ692" s="48">
        <v>65.680000000000007</v>
      </c>
      <c r="BK692" s="48">
        <v>1.88</v>
      </c>
      <c r="BL692" s="48">
        <v>9.1300000000000008</v>
      </c>
      <c r="BM692" s="48">
        <v>0.71</v>
      </c>
      <c r="BN692" s="48">
        <v>3.94</v>
      </c>
      <c r="BO692" s="48">
        <v>0</v>
      </c>
      <c r="BP692" s="48">
        <v>0</v>
      </c>
      <c r="BQ692" s="48">
        <v>0</v>
      </c>
      <c r="BR692" s="48">
        <v>32.19</v>
      </c>
    </row>
    <row r="693" spans="1:70" s="31" customFormat="1" ht="18" customHeight="1">
      <c r="A693" s="31" t="s">
        <v>732</v>
      </c>
      <c r="B693" s="31" t="s">
        <v>872</v>
      </c>
      <c r="D693" s="31">
        <v>58.53</v>
      </c>
      <c r="E693" s="31">
        <v>15.04</v>
      </c>
      <c r="F693" s="31">
        <v>90</v>
      </c>
      <c r="G693" s="31">
        <v>6.8</v>
      </c>
      <c r="H693" s="31">
        <v>533</v>
      </c>
      <c r="J693" s="31">
        <v>0</v>
      </c>
      <c r="K693" s="31">
        <v>0.03</v>
      </c>
      <c r="L693" s="31" t="s">
        <v>876</v>
      </c>
      <c r="V693" s="31" t="s">
        <v>917</v>
      </c>
      <c r="X693" s="31" t="s">
        <v>1333</v>
      </c>
      <c r="AA693" s="31">
        <v>2.6999999999999997</v>
      </c>
      <c r="AB693" s="48">
        <v>27</v>
      </c>
      <c r="AC693" s="31" t="s">
        <v>330</v>
      </c>
      <c r="AD693" s="31">
        <v>28.4</v>
      </c>
      <c r="AE693" s="31" t="s">
        <v>1332</v>
      </c>
      <c r="AH693" s="31">
        <v>11.2</v>
      </c>
      <c r="AI693" s="31" t="s">
        <v>1359</v>
      </c>
      <c r="BH693" s="48">
        <v>0.28000000000000003</v>
      </c>
      <c r="BI693" s="48">
        <v>0.08</v>
      </c>
      <c r="BJ693" s="48">
        <v>1.33</v>
      </c>
      <c r="BK693" s="48">
        <v>0.06</v>
      </c>
      <c r="BL693" s="48">
        <v>0.37</v>
      </c>
      <c r="BM693" s="48">
        <v>0.04</v>
      </c>
      <c r="BN693" s="48">
        <v>0.38</v>
      </c>
      <c r="BO693" s="48">
        <v>0.03</v>
      </c>
      <c r="BP693" s="48">
        <v>0.13</v>
      </c>
      <c r="BQ693" s="48">
        <v>0</v>
      </c>
      <c r="BR693" s="48">
        <v>0</v>
      </c>
    </row>
    <row r="694" spans="1:70" s="31" customFormat="1" ht="18" customHeight="1">
      <c r="A694" s="31" t="s">
        <v>732</v>
      </c>
      <c r="B694" s="31" t="s">
        <v>872</v>
      </c>
      <c r="D694" s="31">
        <v>58.53</v>
      </c>
      <c r="E694" s="31">
        <v>15.04</v>
      </c>
      <c r="F694" s="31">
        <v>90</v>
      </c>
      <c r="G694" s="31">
        <v>6.8</v>
      </c>
      <c r="H694" s="31">
        <v>533</v>
      </c>
      <c r="J694" s="31">
        <v>0.03</v>
      </c>
      <c r="K694" s="31">
        <v>0.1</v>
      </c>
      <c r="L694" s="31" t="s">
        <v>877</v>
      </c>
      <c r="V694" s="31" t="s">
        <v>917</v>
      </c>
      <c r="X694" s="31" t="s">
        <v>1333</v>
      </c>
      <c r="AA694" s="31">
        <v>1.3200000000000003</v>
      </c>
      <c r="AB694" s="48">
        <v>31</v>
      </c>
      <c r="AC694" s="31" t="s">
        <v>330</v>
      </c>
      <c r="AD694" s="31">
        <v>29.7</v>
      </c>
      <c r="AE694" s="31" t="s">
        <v>1332</v>
      </c>
      <c r="AH694" s="31">
        <v>7</v>
      </c>
      <c r="AI694" s="31" t="s">
        <v>1359</v>
      </c>
      <c r="BH694" s="48">
        <v>0.12</v>
      </c>
      <c r="BI694" s="48">
        <v>0.04</v>
      </c>
      <c r="BJ694" s="48">
        <v>0.27</v>
      </c>
      <c r="BK694" s="48">
        <v>0.05</v>
      </c>
      <c r="BL694" s="48">
        <v>0.27</v>
      </c>
      <c r="BM694" s="48">
        <v>0.03</v>
      </c>
      <c r="BN694" s="48">
        <v>0.38</v>
      </c>
      <c r="BO694" s="48">
        <v>0.03</v>
      </c>
      <c r="BP694" s="48">
        <v>0.13</v>
      </c>
      <c r="BQ694" s="48">
        <v>0</v>
      </c>
      <c r="BR694" s="48">
        <v>0</v>
      </c>
    </row>
    <row r="695" spans="1:70" s="31" customFormat="1" ht="18" customHeight="1">
      <c r="A695" s="31" t="s">
        <v>732</v>
      </c>
      <c r="B695" s="31" t="s">
        <v>873</v>
      </c>
      <c r="D695" s="31">
        <v>58.85</v>
      </c>
      <c r="E695" s="31">
        <v>14.91</v>
      </c>
      <c r="F695" s="31">
        <v>110</v>
      </c>
      <c r="G695" s="31">
        <v>5.4</v>
      </c>
      <c r="H695" s="31">
        <v>635</v>
      </c>
      <c r="M695" s="31" t="s">
        <v>115</v>
      </c>
      <c r="V695" s="31" t="s">
        <v>918</v>
      </c>
      <c r="X695" s="31" t="s">
        <v>1333</v>
      </c>
      <c r="AA695" s="31">
        <v>284.17</v>
      </c>
      <c r="AB695" s="48">
        <v>27</v>
      </c>
      <c r="AC695" s="31" t="s">
        <v>329</v>
      </c>
      <c r="AD695" s="31">
        <v>29.2</v>
      </c>
      <c r="AE695" s="31" t="s">
        <v>1332</v>
      </c>
      <c r="AH695" s="31">
        <v>15.2</v>
      </c>
      <c r="AI695" s="31" t="s">
        <v>1359</v>
      </c>
      <c r="BH695" s="48">
        <v>58.17</v>
      </c>
      <c r="BI695" s="48">
        <v>3.75</v>
      </c>
      <c r="BJ695" s="48">
        <v>89.88</v>
      </c>
      <c r="BK695" s="48">
        <v>2.2200000000000002</v>
      </c>
      <c r="BL695" s="48">
        <v>25.92</v>
      </c>
      <c r="BM695" s="48">
        <v>4.37</v>
      </c>
      <c r="BN695" s="48">
        <v>76.739999999999995</v>
      </c>
      <c r="BO695" s="48">
        <v>3.38</v>
      </c>
      <c r="BP695" s="48">
        <v>16.54</v>
      </c>
      <c r="BQ695" s="48">
        <v>0</v>
      </c>
      <c r="BR695" s="48">
        <v>3.2</v>
      </c>
    </row>
    <row r="696" spans="1:70" s="31" customFormat="1" ht="18" customHeight="1">
      <c r="A696" s="31" t="s">
        <v>732</v>
      </c>
      <c r="B696" s="31" t="s">
        <v>873</v>
      </c>
      <c r="D696" s="31">
        <v>58.85</v>
      </c>
      <c r="E696" s="31">
        <v>14.91</v>
      </c>
      <c r="F696" s="31">
        <v>110</v>
      </c>
      <c r="G696" s="31">
        <v>5.4</v>
      </c>
      <c r="H696" s="31">
        <v>635</v>
      </c>
      <c r="J696" s="31">
        <v>0</v>
      </c>
      <c r="K696" s="31">
        <v>0.03</v>
      </c>
      <c r="L696" s="31" t="s">
        <v>876</v>
      </c>
      <c r="V696" s="31" t="s">
        <v>918</v>
      </c>
      <c r="X696" s="31" t="s">
        <v>1333</v>
      </c>
      <c r="AA696" s="31">
        <v>15.360000000000003</v>
      </c>
      <c r="AB696" s="48">
        <v>31</v>
      </c>
      <c r="AC696" s="31" t="s">
        <v>329</v>
      </c>
      <c r="AD696" s="31">
        <v>30.1</v>
      </c>
      <c r="AE696" s="31" t="s">
        <v>1332</v>
      </c>
      <c r="AH696" s="31">
        <v>11.6</v>
      </c>
      <c r="AI696" s="31" t="s">
        <v>1359</v>
      </c>
      <c r="BH696" s="48">
        <v>0.65</v>
      </c>
      <c r="BI696" s="48">
        <v>0.18</v>
      </c>
      <c r="BJ696" s="48">
        <v>2.04</v>
      </c>
      <c r="BK696" s="48">
        <v>0.39</v>
      </c>
      <c r="BL696" s="48">
        <v>3.75</v>
      </c>
      <c r="BM696" s="48">
        <v>0.33</v>
      </c>
      <c r="BN696" s="48">
        <v>5.62</v>
      </c>
      <c r="BO696" s="48">
        <v>0.25</v>
      </c>
      <c r="BP696" s="48">
        <v>1.97</v>
      </c>
      <c r="BQ696" s="48">
        <v>0.05</v>
      </c>
      <c r="BR696" s="48">
        <v>0.13</v>
      </c>
    </row>
    <row r="697" spans="1:70" s="31" customFormat="1" ht="18" customHeight="1">
      <c r="A697" s="31" t="s">
        <v>732</v>
      </c>
      <c r="B697" s="31" t="s">
        <v>873</v>
      </c>
      <c r="D697" s="31">
        <v>58.85</v>
      </c>
      <c r="E697" s="31">
        <v>14.91</v>
      </c>
      <c r="F697" s="31">
        <v>110</v>
      </c>
      <c r="G697" s="31">
        <v>5.4</v>
      </c>
      <c r="H697" s="31">
        <v>635</v>
      </c>
      <c r="J697" s="31">
        <v>0.03</v>
      </c>
      <c r="K697" s="31">
        <v>0.1</v>
      </c>
      <c r="L697" s="31" t="s">
        <v>877</v>
      </c>
      <c r="V697" s="31" t="s">
        <v>918</v>
      </c>
      <c r="X697" s="31" t="s">
        <v>1333</v>
      </c>
      <c r="AA697" s="31">
        <v>3.8699999999999997</v>
      </c>
      <c r="AB697" s="48">
        <v>31</v>
      </c>
      <c r="AC697" s="31" t="s">
        <v>329</v>
      </c>
      <c r="AD697" s="31">
        <v>30.1</v>
      </c>
      <c r="AE697" s="31" t="s">
        <v>1332</v>
      </c>
      <c r="AH697" s="31">
        <v>8.8000000000000007</v>
      </c>
      <c r="AI697" s="31" t="s">
        <v>1359</v>
      </c>
      <c r="BH697" s="48">
        <v>0.17</v>
      </c>
      <c r="BI697" s="48">
        <v>0.08</v>
      </c>
      <c r="BJ697" s="48">
        <v>0.48</v>
      </c>
      <c r="BK697" s="48">
        <v>0.14000000000000001</v>
      </c>
      <c r="BL697" s="48">
        <v>0.97</v>
      </c>
      <c r="BM697" s="48">
        <v>0.1</v>
      </c>
      <c r="BN697" s="48">
        <v>1.28</v>
      </c>
      <c r="BO697" s="48">
        <v>0.06</v>
      </c>
      <c r="BP697" s="48">
        <v>0.53</v>
      </c>
      <c r="BQ697" s="48">
        <v>0</v>
      </c>
      <c r="BR697" s="48">
        <v>0.06</v>
      </c>
    </row>
    <row r="698" spans="1:70" s="31" customFormat="1" ht="18" customHeight="1">
      <c r="A698" s="31" t="s">
        <v>732</v>
      </c>
      <c r="B698" s="31" t="s">
        <v>874</v>
      </c>
      <c r="D698" s="31">
        <v>58.87</v>
      </c>
      <c r="E698" s="31">
        <v>14.9</v>
      </c>
      <c r="F698" s="31">
        <v>104</v>
      </c>
      <c r="G698" s="31">
        <v>5.4</v>
      </c>
      <c r="H698" s="31">
        <v>635</v>
      </c>
      <c r="M698" s="31" t="s">
        <v>115</v>
      </c>
      <c r="V698" s="31" t="s">
        <v>919</v>
      </c>
      <c r="X698" s="31" t="s">
        <v>1333</v>
      </c>
      <c r="AA698" s="31">
        <v>280.2</v>
      </c>
      <c r="AB698" s="48">
        <v>31</v>
      </c>
      <c r="AC698" s="31" t="s">
        <v>329</v>
      </c>
      <c r="AD698" s="31">
        <v>30.2</v>
      </c>
      <c r="AE698" s="31" t="s">
        <v>1332</v>
      </c>
      <c r="AH698" s="31">
        <v>11.2</v>
      </c>
      <c r="AI698" s="31" t="s">
        <v>1359</v>
      </c>
      <c r="BH698" s="48">
        <v>17.57</v>
      </c>
      <c r="BI698" s="48">
        <v>1.67</v>
      </c>
      <c r="BJ698" s="48">
        <v>26.73</v>
      </c>
      <c r="BK698" s="48">
        <v>4.37</v>
      </c>
      <c r="BL698" s="48">
        <v>63.64</v>
      </c>
      <c r="BM698" s="48">
        <v>8.01</v>
      </c>
      <c r="BN698" s="48">
        <v>101</v>
      </c>
      <c r="BO698" s="48">
        <v>5.31</v>
      </c>
      <c r="BP698" s="48">
        <v>25.89</v>
      </c>
      <c r="BQ698" s="48">
        <v>8.6199999999999992</v>
      </c>
      <c r="BR698" s="48">
        <v>17.39</v>
      </c>
    </row>
    <row r="699" spans="1:70" s="31" customFormat="1" ht="18" customHeight="1">
      <c r="A699" s="31" t="s">
        <v>732</v>
      </c>
      <c r="B699" s="31" t="s">
        <v>874</v>
      </c>
      <c r="D699" s="31">
        <v>58.87</v>
      </c>
      <c r="E699" s="31">
        <v>14.9</v>
      </c>
      <c r="F699" s="31">
        <v>104</v>
      </c>
      <c r="G699" s="31">
        <v>5.4</v>
      </c>
      <c r="H699" s="31">
        <v>635</v>
      </c>
      <c r="J699" s="31">
        <v>0</v>
      </c>
      <c r="K699" s="31">
        <v>0.03</v>
      </c>
      <c r="L699" s="31" t="s">
        <v>876</v>
      </c>
      <c r="V699" s="31" t="s">
        <v>919</v>
      </c>
      <c r="X699" s="31" t="s">
        <v>1333</v>
      </c>
      <c r="AA699" s="31">
        <v>27.98</v>
      </c>
      <c r="AB699" s="48">
        <v>31</v>
      </c>
      <c r="AC699" s="31" t="s">
        <v>329</v>
      </c>
      <c r="AD699" s="31">
        <v>29.8</v>
      </c>
      <c r="AE699" s="31" t="s">
        <v>1332</v>
      </c>
      <c r="AH699" s="31">
        <v>14</v>
      </c>
      <c r="AI699" s="31" t="s">
        <v>1359</v>
      </c>
      <c r="BH699" s="48">
        <v>1.65</v>
      </c>
      <c r="BI699" s="48">
        <v>0.25</v>
      </c>
      <c r="BJ699" s="48">
        <v>4.38</v>
      </c>
      <c r="BK699" s="48">
        <v>0.42</v>
      </c>
      <c r="BL699" s="48">
        <v>7.35</v>
      </c>
      <c r="BM699" s="48">
        <v>0.57999999999999996</v>
      </c>
      <c r="BN699" s="48">
        <v>10.63</v>
      </c>
      <c r="BO699" s="48">
        <v>0.5</v>
      </c>
      <c r="BP699" s="48">
        <v>2.0299999999999998</v>
      </c>
      <c r="BQ699" s="48">
        <v>0.03</v>
      </c>
      <c r="BR699" s="48">
        <v>0.16</v>
      </c>
    </row>
    <row r="700" spans="1:70" s="31" customFormat="1" ht="18" customHeight="1">
      <c r="A700" s="31" t="s">
        <v>732</v>
      </c>
      <c r="B700" s="31" t="s">
        <v>874</v>
      </c>
      <c r="D700" s="31">
        <v>58.87</v>
      </c>
      <c r="E700" s="31">
        <v>14.9</v>
      </c>
      <c r="F700" s="31">
        <v>104</v>
      </c>
      <c r="G700" s="31">
        <v>5.4</v>
      </c>
      <c r="H700" s="31">
        <v>635</v>
      </c>
      <c r="J700" s="31">
        <v>0.03</v>
      </c>
      <c r="K700" s="31">
        <v>0.1</v>
      </c>
      <c r="L700" s="31" t="s">
        <v>877</v>
      </c>
      <c r="V700" s="31" t="s">
        <v>919</v>
      </c>
      <c r="X700" s="31" t="s">
        <v>1333</v>
      </c>
      <c r="AA700" s="31">
        <v>18.07</v>
      </c>
      <c r="AB700" s="48">
        <v>31</v>
      </c>
      <c r="AC700" s="31" t="s">
        <v>329</v>
      </c>
      <c r="AD700" s="31">
        <v>29.7</v>
      </c>
      <c r="AE700" s="31" t="s">
        <v>1332</v>
      </c>
      <c r="AH700" s="31">
        <v>12.7</v>
      </c>
      <c r="AI700" s="31" t="s">
        <v>1359</v>
      </c>
      <c r="BH700" s="31">
        <v>1.1299999999999999</v>
      </c>
      <c r="BI700" s="31">
        <v>0.21</v>
      </c>
      <c r="BJ700" s="31">
        <v>3.12</v>
      </c>
      <c r="BK700" s="31">
        <v>0.36</v>
      </c>
      <c r="BL700" s="31">
        <v>5.21</v>
      </c>
      <c r="BM700" s="31">
        <v>0.36</v>
      </c>
      <c r="BN700" s="31">
        <v>5.88</v>
      </c>
      <c r="BO700" s="31">
        <v>0.28999999999999998</v>
      </c>
      <c r="BP700" s="31">
        <v>1.35</v>
      </c>
      <c r="BQ700" s="31">
        <v>0.03</v>
      </c>
      <c r="BR700" s="31">
        <v>0.13</v>
      </c>
    </row>
    <row r="701" spans="1:70" s="31" customFormat="1" ht="18" customHeight="1">
      <c r="A701" s="31" t="s">
        <v>732</v>
      </c>
      <c r="B701" s="31" t="s">
        <v>875</v>
      </c>
      <c r="D701" s="31">
        <v>58.85</v>
      </c>
      <c r="E701" s="31">
        <v>14.91</v>
      </c>
      <c r="F701" s="31">
        <v>104</v>
      </c>
      <c r="G701" s="31">
        <v>5.4</v>
      </c>
      <c r="H701" s="31">
        <v>635</v>
      </c>
      <c r="M701" s="31" t="s">
        <v>115</v>
      </c>
      <c r="V701" s="31" t="s">
        <v>920</v>
      </c>
      <c r="X701" s="31" t="s">
        <v>1333</v>
      </c>
      <c r="AA701" s="31">
        <v>1468.1399999999999</v>
      </c>
      <c r="AB701" s="48">
        <v>31</v>
      </c>
      <c r="AC701" s="31" t="s">
        <v>329</v>
      </c>
      <c r="AD701" s="31">
        <v>29.5</v>
      </c>
      <c r="AE701" s="31" t="s">
        <v>1332</v>
      </c>
      <c r="AH701" s="31">
        <v>19.3</v>
      </c>
      <c r="AI701" s="31" t="s">
        <v>1359</v>
      </c>
      <c r="BH701" s="31">
        <v>316.60000000000002</v>
      </c>
      <c r="BI701" s="31">
        <v>16.77</v>
      </c>
      <c r="BJ701" s="31">
        <v>359.6</v>
      </c>
      <c r="BK701" s="31">
        <v>9.1300000000000008</v>
      </c>
      <c r="BL701" s="31">
        <v>133.9</v>
      </c>
      <c r="BM701" s="31">
        <v>12.1</v>
      </c>
      <c r="BN701" s="31">
        <v>420</v>
      </c>
      <c r="BO701" s="31">
        <v>14.74</v>
      </c>
      <c r="BP701" s="31">
        <v>103.8</v>
      </c>
      <c r="BQ701" s="31">
        <v>2.8</v>
      </c>
      <c r="BR701" s="31">
        <v>78.7</v>
      </c>
    </row>
    <row r="702" spans="1:70" s="31" customFormat="1" ht="18" customHeight="1">
      <c r="A702" s="31" t="s">
        <v>732</v>
      </c>
      <c r="B702" s="31" t="s">
        <v>875</v>
      </c>
      <c r="D702" s="31">
        <v>58.85</v>
      </c>
      <c r="E702" s="31">
        <v>14.91</v>
      </c>
      <c r="F702" s="31">
        <v>104</v>
      </c>
      <c r="G702" s="31">
        <v>5.4</v>
      </c>
      <c r="H702" s="31">
        <v>635</v>
      </c>
      <c r="J702" s="31">
        <v>0</v>
      </c>
      <c r="K702" s="31">
        <v>0.03</v>
      </c>
      <c r="L702" s="31" t="s">
        <v>876</v>
      </c>
      <c r="V702" s="31" t="s">
        <v>920</v>
      </c>
      <c r="X702" s="31" t="s">
        <v>1333</v>
      </c>
      <c r="AA702" s="31">
        <v>15.129999999999997</v>
      </c>
      <c r="AB702" s="48">
        <v>31</v>
      </c>
      <c r="AC702" s="31" t="s">
        <v>329</v>
      </c>
      <c r="AD702" s="31">
        <v>29.8</v>
      </c>
      <c r="AE702" s="31" t="s">
        <v>1332</v>
      </c>
      <c r="AH702" s="31">
        <v>13.3</v>
      </c>
      <c r="AI702" s="31" t="s">
        <v>1359</v>
      </c>
      <c r="BH702" s="31">
        <v>0.97</v>
      </c>
      <c r="BI702" s="31">
        <v>0.18</v>
      </c>
      <c r="BJ702" s="31">
        <v>2.5299999999999998</v>
      </c>
      <c r="BK702" s="31">
        <v>0.34</v>
      </c>
      <c r="BL702" s="31">
        <v>4.4000000000000004</v>
      </c>
      <c r="BM702" s="31">
        <v>0.27</v>
      </c>
      <c r="BN702" s="31">
        <v>4.76</v>
      </c>
      <c r="BO702" s="31">
        <v>0.19</v>
      </c>
      <c r="BP702" s="31">
        <v>1.36</v>
      </c>
      <c r="BQ702" s="31">
        <v>0.04</v>
      </c>
      <c r="BR702" s="31">
        <v>0.09</v>
      </c>
    </row>
    <row r="703" spans="1:70" s="32" customFormat="1" ht="18" customHeight="1">
      <c r="A703" s="32" t="s">
        <v>732</v>
      </c>
      <c r="B703" s="32" t="s">
        <v>875</v>
      </c>
      <c r="D703" s="32">
        <v>58.85</v>
      </c>
      <c r="E703" s="32">
        <v>14.91</v>
      </c>
      <c r="F703" s="32">
        <v>104</v>
      </c>
      <c r="G703" s="32">
        <v>5.4</v>
      </c>
      <c r="H703" s="32">
        <v>635</v>
      </c>
      <c r="J703" s="32">
        <v>0.03</v>
      </c>
      <c r="K703" s="32">
        <v>0.1</v>
      </c>
      <c r="L703" s="32" t="s">
        <v>877</v>
      </c>
      <c r="V703" s="32" t="s">
        <v>920</v>
      </c>
      <c r="X703" s="32" t="s">
        <v>1333</v>
      </c>
      <c r="AA703" s="32">
        <v>6.47</v>
      </c>
      <c r="AB703" s="81">
        <v>31</v>
      </c>
      <c r="AC703" s="32" t="s">
        <v>329</v>
      </c>
      <c r="AD703" s="32">
        <v>30</v>
      </c>
      <c r="AE703" s="32" t="s">
        <v>1332</v>
      </c>
      <c r="AH703" s="32">
        <v>10.5</v>
      </c>
      <c r="AI703" s="32" t="s">
        <v>1359</v>
      </c>
      <c r="BH703" s="32">
        <v>0.24</v>
      </c>
      <c r="BI703" s="32">
        <v>0.1</v>
      </c>
      <c r="BJ703" s="32">
        <v>0.82</v>
      </c>
      <c r="BK703" s="32">
        <v>0.19</v>
      </c>
      <c r="BL703" s="32">
        <v>1.88</v>
      </c>
      <c r="BM703" s="32">
        <v>0.14000000000000001</v>
      </c>
      <c r="BN703" s="32">
        <v>2.0499999999999998</v>
      </c>
      <c r="BO703" s="32">
        <v>0.1</v>
      </c>
      <c r="BP703" s="32">
        <v>0.82</v>
      </c>
      <c r="BQ703" s="32">
        <v>0.02</v>
      </c>
      <c r="BR703" s="32">
        <v>0.11</v>
      </c>
    </row>
    <row r="704" spans="1:70" s="31" customFormat="1" ht="18" customHeight="1">
      <c r="A704" s="46" t="s">
        <v>733</v>
      </c>
      <c r="B704" s="31" t="s">
        <v>922</v>
      </c>
      <c r="C704" s="31" t="s">
        <v>923</v>
      </c>
      <c r="D704" s="31">
        <v>37.75</v>
      </c>
      <c r="E704" s="31">
        <v>-92.1</v>
      </c>
      <c r="F704" s="31">
        <v>342</v>
      </c>
      <c r="G704" s="31">
        <v>12.5</v>
      </c>
      <c r="H704" s="31">
        <v>1071</v>
      </c>
      <c r="I704" s="31" t="s">
        <v>756</v>
      </c>
      <c r="M704" s="31" t="s">
        <v>326</v>
      </c>
      <c r="W704" s="31" t="s">
        <v>1050</v>
      </c>
      <c r="X704" s="31" t="s">
        <v>1347</v>
      </c>
      <c r="AA704" s="31">
        <v>71.900000000000006</v>
      </c>
      <c r="AB704" s="31">
        <v>29</v>
      </c>
      <c r="AC704" s="31" t="s">
        <v>699</v>
      </c>
      <c r="AD704" s="31">
        <v>29.2</v>
      </c>
      <c r="AE704" s="31" t="s">
        <v>1332</v>
      </c>
      <c r="AH704" s="31">
        <v>13.1</v>
      </c>
      <c r="AI704" s="31" t="s">
        <v>1359</v>
      </c>
      <c r="BH704" s="31">
        <v>131.9</v>
      </c>
      <c r="BI704" s="31">
        <v>12.4</v>
      </c>
      <c r="BJ704" s="31">
        <v>82.3</v>
      </c>
      <c r="BK704" s="31">
        <v>7.4</v>
      </c>
      <c r="BL704" s="31">
        <v>395.8</v>
      </c>
      <c r="BM704" s="31">
        <v>15.5</v>
      </c>
      <c r="BN704" s="31">
        <v>62.1</v>
      </c>
      <c r="BO704" s="31">
        <v>9.3000000000000007</v>
      </c>
      <c r="BP704" s="31">
        <v>46.6</v>
      </c>
      <c r="BQ704" s="31">
        <v>1.2</v>
      </c>
      <c r="BR704" s="31">
        <v>0</v>
      </c>
    </row>
    <row r="705" spans="1:70" s="31" customFormat="1" ht="18" customHeight="1">
      <c r="A705" s="46" t="s">
        <v>733</v>
      </c>
      <c r="B705" s="31" t="s">
        <v>924</v>
      </c>
      <c r="C705" s="31" t="s">
        <v>923</v>
      </c>
      <c r="D705" s="31">
        <v>37.75</v>
      </c>
      <c r="E705" s="31">
        <v>-92.1</v>
      </c>
      <c r="F705" s="31">
        <v>342</v>
      </c>
      <c r="G705" s="31">
        <v>12.5</v>
      </c>
      <c r="H705" s="31">
        <v>1071</v>
      </c>
      <c r="I705" s="31" t="s">
        <v>756</v>
      </c>
      <c r="M705" s="31" t="s">
        <v>326</v>
      </c>
      <c r="W705" s="31" t="s">
        <v>1050</v>
      </c>
      <c r="X705" s="31" t="s">
        <v>1347</v>
      </c>
      <c r="AA705" s="31">
        <v>52.8</v>
      </c>
      <c r="AB705" s="31">
        <v>29</v>
      </c>
      <c r="AC705" s="31" t="s">
        <v>329</v>
      </c>
      <c r="AD705" s="31">
        <v>29.1</v>
      </c>
      <c r="AE705" s="31" t="s">
        <v>1332</v>
      </c>
      <c r="AH705" s="31">
        <v>11.7</v>
      </c>
      <c r="AI705" s="31" t="s">
        <v>1359</v>
      </c>
      <c r="BH705" s="31">
        <v>23</v>
      </c>
      <c r="BI705" s="31">
        <v>4.5999999999999996</v>
      </c>
      <c r="BJ705" s="31">
        <v>74.900000000000006</v>
      </c>
      <c r="BK705" s="31">
        <v>5.5</v>
      </c>
      <c r="BL705" s="31">
        <v>89.3</v>
      </c>
      <c r="BM705" s="31">
        <v>5.8</v>
      </c>
      <c r="BN705" s="31">
        <v>38.9</v>
      </c>
      <c r="BO705" s="31">
        <v>3.5</v>
      </c>
      <c r="BP705" s="31">
        <v>23</v>
      </c>
      <c r="BQ705" s="31">
        <v>0.2</v>
      </c>
      <c r="BR705" s="31">
        <v>14.4</v>
      </c>
    </row>
    <row r="706" spans="1:70" s="31" customFormat="1" ht="18" customHeight="1">
      <c r="A706" s="46" t="s">
        <v>733</v>
      </c>
      <c r="B706" s="31" t="s">
        <v>925</v>
      </c>
      <c r="C706" s="31" t="s">
        <v>923</v>
      </c>
      <c r="D706" s="31">
        <v>37.75</v>
      </c>
      <c r="E706" s="31">
        <v>-92.1</v>
      </c>
      <c r="F706" s="31">
        <v>342</v>
      </c>
      <c r="G706" s="31">
        <v>12.5</v>
      </c>
      <c r="H706" s="31">
        <v>1071</v>
      </c>
      <c r="I706" s="31" t="s">
        <v>756</v>
      </c>
      <c r="M706" s="31" t="s">
        <v>326</v>
      </c>
      <c r="W706" s="31" t="s">
        <v>1050</v>
      </c>
      <c r="X706" s="31" t="s">
        <v>1347</v>
      </c>
      <c r="AA706" s="31">
        <v>76.400000000000006</v>
      </c>
      <c r="AB706" s="31">
        <v>29</v>
      </c>
      <c r="AC706" s="31" t="s">
        <v>329</v>
      </c>
      <c r="AD706" s="31">
        <v>29.5</v>
      </c>
      <c r="AE706" s="31" t="s">
        <v>1332</v>
      </c>
      <c r="AH706" s="31">
        <v>18</v>
      </c>
      <c r="AI706" s="31" t="s">
        <v>1359</v>
      </c>
      <c r="BH706" s="31">
        <v>181.9</v>
      </c>
      <c r="BI706" s="31">
        <v>23.8</v>
      </c>
      <c r="BJ706" s="31">
        <v>149</v>
      </c>
      <c r="BK706" s="31">
        <v>10.199999999999999</v>
      </c>
      <c r="BL706" s="31">
        <v>383</v>
      </c>
      <c r="BM706" s="31">
        <v>8.5</v>
      </c>
      <c r="BN706" s="31">
        <v>127.7</v>
      </c>
      <c r="BO706" s="31">
        <v>0</v>
      </c>
      <c r="BP706" s="31">
        <v>106.4</v>
      </c>
      <c r="BQ706" s="31">
        <v>7.7</v>
      </c>
      <c r="BR706" s="31">
        <v>53.2</v>
      </c>
    </row>
    <row r="707" spans="1:70" s="31" customFormat="1" ht="18" customHeight="1">
      <c r="A707" s="46" t="s">
        <v>733</v>
      </c>
      <c r="B707" s="31" t="s">
        <v>926</v>
      </c>
      <c r="C707" s="31" t="s">
        <v>923</v>
      </c>
      <c r="D707" s="31">
        <v>37.75</v>
      </c>
      <c r="E707" s="31">
        <v>-92.1</v>
      </c>
      <c r="F707" s="31">
        <v>342</v>
      </c>
      <c r="G707" s="31">
        <v>12.5</v>
      </c>
      <c r="H707" s="31">
        <v>1071</v>
      </c>
      <c r="I707" s="31" t="s">
        <v>756</v>
      </c>
      <c r="M707" s="31" t="s">
        <v>326</v>
      </c>
      <c r="W707" s="31" t="s">
        <v>1050</v>
      </c>
      <c r="X707" s="31" t="s">
        <v>1347</v>
      </c>
      <c r="AA707" s="31">
        <v>89.4</v>
      </c>
      <c r="AB707" s="31">
        <v>29</v>
      </c>
      <c r="AC707" s="31" t="s">
        <v>699</v>
      </c>
      <c r="AD707" s="31">
        <v>29.3</v>
      </c>
      <c r="AE707" s="31" t="s">
        <v>1332</v>
      </c>
      <c r="AH707" s="31">
        <v>19.2</v>
      </c>
      <c r="AI707" s="31" t="s">
        <v>1359</v>
      </c>
      <c r="BH707" s="31">
        <v>115.5</v>
      </c>
      <c r="BI707" s="31">
        <v>7.8</v>
      </c>
      <c r="BJ707" s="31">
        <v>146.5</v>
      </c>
      <c r="BK707" s="31">
        <v>13.6</v>
      </c>
      <c r="BL707" s="31">
        <v>152</v>
      </c>
      <c r="BM707" s="31">
        <v>2.4</v>
      </c>
      <c r="BN707" s="31">
        <v>91.2</v>
      </c>
      <c r="BO707" s="31">
        <v>0</v>
      </c>
      <c r="BP707" s="31">
        <v>66.900000000000006</v>
      </c>
      <c r="BQ707" s="31">
        <v>4.9000000000000004</v>
      </c>
      <c r="BR707" s="31">
        <v>0</v>
      </c>
    </row>
    <row r="708" spans="1:70" s="31" customFormat="1" ht="18" customHeight="1">
      <c r="A708" s="46" t="s">
        <v>733</v>
      </c>
      <c r="B708" s="31" t="s">
        <v>927</v>
      </c>
      <c r="C708" s="31" t="s">
        <v>923</v>
      </c>
      <c r="D708" s="31">
        <v>37.75</v>
      </c>
      <c r="E708" s="31">
        <v>-92.1</v>
      </c>
      <c r="F708" s="31">
        <v>342</v>
      </c>
      <c r="G708" s="31">
        <v>12.5</v>
      </c>
      <c r="H708" s="31">
        <v>1071</v>
      </c>
      <c r="I708" s="31" t="s">
        <v>756</v>
      </c>
      <c r="M708" s="31" t="s">
        <v>326</v>
      </c>
      <c r="W708" s="31" t="s">
        <v>1050</v>
      </c>
      <c r="X708" s="31" t="s">
        <v>1347</v>
      </c>
      <c r="AA708" s="31">
        <v>73.2</v>
      </c>
      <c r="AB708" s="31">
        <v>29</v>
      </c>
      <c r="AC708" s="31" t="s">
        <v>329</v>
      </c>
      <c r="AD708" s="31">
        <v>29</v>
      </c>
      <c r="AE708" s="31" t="s">
        <v>1332</v>
      </c>
      <c r="AH708" s="31">
        <v>12</v>
      </c>
      <c r="AI708" s="31" t="s">
        <v>1359</v>
      </c>
      <c r="BH708" s="31">
        <v>338.4</v>
      </c>
      <c r="BI708" s="31">
        <v>25.3</v>
      </c>
      <c r="BJ708" s="31">
        <v>129.69999999999999</v>
      </c>
      <c r="BK708" s="31">
        <v>10.8</v>
      </c>
      <c r="BL708" s="31">
        <v>485</v>
      </c>
      <c r="BM708" s="31">
        <v>9</v>
      </c>
      <c r="BN708" s="31">
        <v>67.7</v>
      </c>
      <c r="BO708" s="31">
        <v>13.5</v>
      </c>
      <c r="BP708" s="31">
        <v>22.6</v>
      </c>
      <c r="BQ708" s="31">
        <v>0</v>
      </c>
      <c r="BR708" s="31">
        <v>11.3</v>
      </c>
    </row>
    <row r="709" spans="1:70" s="31" customFormat="1" ht="18" customHeight="1">
      <c r="A709" s="46" t="s">
        <v>733</v>
      </c>
      <c r="B709" s="31" t="s">
        <v>928</v>
      </c>
      <c r="C709" s="31" t="s">
        <v>923</v>
      </c>
      <c r="D709" s="31">
        <v>37.75</v>
      </c>
      <c r="E709" s="31">
        <v>-92.1</v>
      </c>
      <c r="F709" s="31">
        <v>342</v>
      </c>
      <c r="G709" s="31">
        <v>12.5</v>
      </c>
      <c r="H709" s="31">
        <v>1071</v>
      </c>
      <c r="I709" s="31" t="s">
        <v>756</v>
      </c>
      <c r="M709" s="31" t="s">
        <v>326</v>
      </c>
      <c r="W709" s="31" t="s">
        <v>1050</v>
      </c>
      <c r="X709" s="31" t="s">
        <v>1347</v>
      </c>
      <c r="AA709" s="31">
        <v>84.3</v>
      </c>
      <c r="AB709" s="31">
        <v>29</v>
      </c>
      <c r="AC709" s="31" t="s">
        <v>699</v>
      </c>
      <c r="AD709" s="31">
        <v>28.7</v>
      </c>
      <c r="AE709" s="31" t="s">
        <v>1332</v>
      </c>
      <c r="AH709" s="31">
        <v>16.100000000000001</v>
      </c>
      <c r="AI709" s="31" t="s">
        <v>1359</v>
      </c>
      <c r="BH709" s="31">
        <v>291.5</v>
      </c>
      <c r="BI709" s="31">
        <v>23.8</v>
      </c>
      <c r="BJ709" s="31">
        <v>234.1</v>
      </c>
      <c r="BK709" s="31">
        <v>10.199999999999999</v>
      </c>
      <c r="BL709" s="31">
        <v>425.6</v>
      </c>
      <c r="BM709" s="31">
        <v>8.5</v>
      </c>
      <c r="BN709" s="31">
        <v>82.6</v>
      </c>
      <c r="BO709" s="31">
        <v>4.3</v>
      </c>
      <c r="BP709" s="31">
        <v>10.6</v>
      </c>
      <c r="BQ709" s="31">
        <v>0.9</v>
      </c>
      <c r="BR709" s="31">
        <v>0</v>
      </c>
    </row>
    <row r="710" spans="1:70" s="31" customFormat="1" ht="18" customHeight="1">
      <c r="A710" s="46" t="s">
        <v>733</v>
      </c>
      <c r="B710" s="31" t="s">
        <v>929</v>
      </c>
      <c r="C710" s="31" t="s">
        <v>923</v>
      </c>
      <c r="D710" s="31">
        <v>37.75</v>
      </c>
      <c r="E710" s="31">
        <v>-92.1</v>
      </c>
      <c r="F710" s="31">
        <v>342</v>
      </c>
      <c r="G710" s="31">
        <v>12.5</v>
      </c>
      <c r="H710" s="31">
        <v>1071</v>
      </c>
      <c r="I710" s="31" t="s">
        <v>756</v>
      </c>
      <c r="M710" s="31" t="s">
        <v>326</v>
      </c>
      <c r="W710" s="31" t="s">
        <v>1050</v>
      </c>
      <c r="X710" s="31" t="s">
        <v>1347</v>
      </c>
      <c r="AA710" s="31">
        <v>89.5</v>
      </c>
      <c r="AB710" s="31">
        <v>27</v>
      </c>
      <c r="AC710" s="31" t="s">
        <v>329</v>
      </c>
      <c r="AD710" s="31">
        <v>29.1</v>
      </c>
      <c r="AE710" s="31" t="s">
        <v>1332</v>
      </c>
      <c r="AH710" s="31">
        <v>13.2</v>
      </c>
      <c r="AI710" s="31" t="s">
        <v>1359</v>
      </c>
      <c r="BH710" s="31">
        <v>86.4</v>
      </c>
      <c r="BI710" s="31">
        <v>9.1999999999999993</v>
      </c>
      <c r="BJ710" s="31">
        <v>230.4</v>
      </c>
      <c r="BK710" s="31">
        <v>16.100000000000001</v>
      </c>
      <c r="BL710" s="31">
        <v>151.19999999999999</v>
      </c>
      <c r="BM710" s="31">
        <v>11.5</v>
      </c>
      <c r="BN710" s="31">
        <v>115.2</v>
      </c>
      <c r="BO710" s="31">
        <v>5.8</v>
      </c>
      <c r="BP710" s="31">
        <v>64.8</v>
      </c>
      <c r="BQ710" s="31">
        <v>3.5</v>
      </c>
      <c r="BR710" s="31">
        <v>14.4</v>
      </c>
    </row>
    <row r="711" spans="1:70" s="31" customFormat="1" ht="18" customHeight="1">
      <c r="A711" s="46" t="s">
        <v>733</v>
      </c>
      <c r="B711" s="31" t="s">
        <v>930</v>
      </c>
      <c r="C711" s="31" t="s">
        <v>923</v>
      </c>
      <c r="D711" s="31">
        <v>37.75</v>
      </c>
      <c r="E711" s="31">
        <v>-92.1</v>
      </c>
      <c r="F711" s="31">
        <v>342</v>
      </c>
      <c r="G711" s="31">
        <v>12.5</v>
      </c>
      <c r="H711" s="31">
        <v>1071</v>
      </c>
      <c r="I711" s="31" t="s">
        <v>756</v>
      </c>
      <c r="M711" s="31" t="s">
        <v>326</v>
      </c>
      <c r="W711" s="31" t="s">
        <v>1050</v>
      </c>
      <c r="X711" s="31" t="s">
        <v>1347</v>
      </c>
      <c r="AA711" s="31">
        <v>87.2</v>
      </c>
      <c r="AB711" s="31">
        <v>29</v>
      </c>
      <c r="AC711" s="31" t="s">
        <v>699</v>
      </c>
      <c r="AD711" s="31">
        <v>29.3</v>
      </c>
      <c r="AE711" s="31" t="s">
        <v>1332</v>
      </c>
      <c r="AH711" s="31">
        <v>14</v>
      </c>
      <c r="AI711" s="31" t="s">
        <v>1359</v>
      </c>
      <c r="BH711" s="31">
        <v>73.900000000000006</v>
      </c>
      <c r="BI711" s="31">
        <v>19.7</v>
      </c>
      <c r="BJ711" s="31">
        <v>147.80000000000001</v>
      </c>
      <c r="BK711" s="31">
        <v>5.9</v>
      </c>
      <c r="BL711" s="31">
        <v>182.3</v>
      </c>
      <c r="BM711" s="31">
        <v>4.9000000000000004</v>
      </c>
      <c r="BN711" s="31">
        <v>98.6</v>
      </c>
      <c r="BO711" s="31">
        <v>4.9000000000000004</v>
      </c>
      <c r="BP711" s="31">
        <v>67.8</v>
      </c>
      <c r="BQ711" s="31">
        <v>1</v>
      </c>
      <c r="BR711" s="31">
        <v>0</v>
      </c>
    </row>
    <row r="712" spans="1:70" s="31" customFormat="1" ht="18" customHeight="1">
      <c r="A712" s="46" t="s">
        <v>733</v>
      </c>
      <c r="B712" s="31" t="s">
        <v>931</v>
      </c>
      <c r="C712" s="31" t="s">
        <v>923</v>
      </c>
      <c r="D712" s="31">
        <v>37.75</v>
      </c>
      <c r="E712" s="31">
        <v>-92.1</v>
      </c>
      <c r="F712" s="31">
        <v>342</v>
      </c>
      <c r="G712" s="31">
        <v>12.5</v>
      </c>
      <c r="H712" s="31">
        <v>1071</v>
      </c>
      <c r="I712" s="31" t="s">
        <v>756</v>
      </c>
      <c r="M712" s="31" t="s">
        <v>326</v>
      </c>
      <c r="W712" s="31" t="s">
        <v>1050</v>
      </c>
      <c r="X712" s="31" t="s">
        <v>1347</v>
      </c>
      <c r="AA712" s="31">
        <v>85</v>
      </c>
      <c r="AB712" s="31">
        <v>29</v>
      </c>
      <c r="AC712" s="31" t="s">
        <v>329</v>
      </c>
      <c r="AD712" s="31">
        <v>29.1</v>
      </c>
      <c r="AE712" s="31" t="s">
        <v>1332</v>
      </c>
      <c r="AH712" s="31">
        <v>20.399999999999999</v>
      </c>
      <c r="AI712" s="31" t="s">
        <v>1359</v>
      </c>
      <c r="BH712" s="31">
        <v>34.200000000000003</v>
      </c>
      <c r="BI712" s="31">
        <v>6.2</v>
      </c>
      <c r="BJ712" s="31">
        <v>139.1</v>
      </c>
      <c r="BK712" s="31">
        <v>4.7</v>
      </c>
      <c r="BL712" s="31">
        <v>165.9</v>
      </c>
      <c r="BM712" s="31">
        <v>3.9</v>
      </c>
      <c r="BN712" s="31">
        <v>68.3</v>
      </c>
      <c r="BO712" s="31">
        <v>5.9</v>
      </c>
      <c r="BP712" s="31">
        <v>48.8</v>
      </c>
      <c r="BQ712" s="31">
        <v>0.8</v>
      </c>
      <c r="BR712" s="31">
        <v>4.9000000000000004</v>
      </c>
    </row>
    <row r="713" spans="1:70" s="31" customFormat="1" ht="18" customHeight="1">
      <c r="A713" s="46" t="s">
        <v>733</v>
      </c>
      <c r="B713" s="31" t="s">
        <v>932</v>
      </c>
      <c r="C713" s="31" t="s">
        <v>923</v>
      </c>
      <c r="D713" s="31">
        <v>37.75</v>
      </c>
      <c r="E713" s="31">
        <v>-92.1</v>
      </c>
      <c r="F713" s="31">
        <v>342</v>
      </c>
      <c r="G713" s="31">
        <v>12.5</v>
      </c>
      <c r="H713" s="31">
        <v>1071</v>
      </c>
      <c r="I713" s="31" t="s">
        <v>756</v>
      </c>
      <c r="M713" s="31" t="s">
        <v>326</v>
      </c>
      <c r="W713" s="31" t="s">
        <v>1050</v>
      </c>
      <c r="X713" s="31" t="s">
        <v>1347</v>
      </c>
      <c r="AA713" s="31">
        <v>91</v>
      </c>
      <c r="AB713" s="31">
        <v>29</v>
      </c>
      <c r="AC713" s="31" t="s">
        <v>329</v>
      </c>
      <c r="AD713" s="31">
        <v>29.5</v>
      </c>
      <c r="AE713" s="31" t="s">
        <v>1332</v>
      </c>
      <c r="AH713" s="31">
        <v>25.3</v>
      </c>
      <c r="AI713" s="31" t="s">
        <v>1359</v>
      </c>
      <c r="BH713" s="31">
        <v>99.4</v>
      </c>
      <c r="BI713" s="31">
        <v>10.1</v>
      </c>
      <c r="BJ713" s="31">
        <v>180.8</v>
      </c>
      <c r="BK713" s="31">
        <v>8.6999999999999993</v>
      </c>
      <c r="BL713" s="31">
        <v>298.3</v>
      </c>
      <c r="BM713" s="31">
        <v>7.2</v>
      </c>
      <c r="BN713" s="31">
        <v>162.69999999999999</v>
      </c>
      <c r="BO713" s="31">
        <v>3.6</v>
      </c>
      <c r="BP713" s="31">
        <v>108.5</v>
      </c>
      <c r="BQ713" s="31">
        <v>6.5</v>
      </c>
      <c r="BR713" s="31">
        <v>9</v>
      </c>
    </row>
    <row r="714" spans="1:70" s="31" customFormat="1" ht="18" customHeight="1">
      <c r="A714" s="46" t="s">
        <v>733</v>
      </c>
      <c r="B714" s="31" t="s">
        <v>933</v>
      </c>
      <c r="C714" s="31" t="s">
        <v>923</v>
      </c>
      <c r="D714" s="31">
        <v>37.75</v>
      </c>
      <c r="E714" s="31">
        <v>-92.1</v>
      </c>
      <c r="F714" s="31">
        <v>342</v>
      </c>
      <c r="G714" s="31">
        <v>12.5</v>
      </c>
      <c r="H714" s="31">
        <v>1071</v>
      </c>
      <c r="I714" s="31" t="s">
        <v>756</v>
      </c>
      <c r="M714" s="31" t="s">
        <v>326</v>
      </c>
      <c r="W714" s="31" t="s">
        <v>1050</v>
      </c>
      <c r="X714" s="31" t="s">
        <v>1347</v>
      </c>
      <c r="AA714" s="31">
        <v>53.7</v>
      </c>
      <c r="AB714" s="31">
        <v>29</v>
      </c>
      <c r="AC714" s="31" t="s">
        <v>329</v>
      </c>
      <c r="AD714" s="31">
        <v>29.3</v>
      </c>
      <c r="AE714" s="31" t="s">
        <v>1332</v>
      </c>
      <c r="AH714" s="31">
        <v>13.7</v>
      </c>
      <c r="AI714" s="31" t="s">
        <v>1359</v>
      </c>
      <c r="BH714" s="31">
        <v>28.8</v>
      </c>
      <c r="BI714" s="31">
        <v>5.5</v>
      </c>
      <c r="BJ714" s="31">
        <v>54.4</v>
      </c>
      <c r="BK714" s="31">
        <v>4.5999999999999996</v>
      </c>
      <c r="BL714" s="31">
        <v>112.3</v>
      </c>
      <c r="BM714" s="31">
        <v>3.5</v>
      </c>
      <c r="BN714" s="31">
        <v>46.1</v>
      </c>
      <c r="BO714" s="31">
        <v>3.5</v>
      </c>
      <c r="BP714" s="31">
        <v>20.2</v>
      </c>
      <c r="BQ714" s="31">
        <v>1.6</v>
      </c>
      <c r="BR714" s="31">
        <v>2.9</v>
      </c>
    </row>
    <row r="715" spans="1:70" s="31" customFormat="1" ht="18" customHeight="1">
      <c r="A715" s="46" t="s">
        <v>733</v>
      </c>
      <c r="B715" s="31" t="s">
        <v>934</v>
      </c>
      <c r="C715" s="31" t="s">
        <v>923</v>
      </c>
      <c r="D715" s="31">
        <v>37.75</v>
      </c>
      <c r="E715" s="31">
        <v>-92.1</v>
      </c>
      <c r="F715" s="31">
        <v>342</v>
      </c>
      <c r="G715" s="31">
        <v>12.5</v>
      </c>
      <c r="H715" s="31">
        <v>1071</v>
      </c>
      <c r="I715" s="31" t="s">
        <v>756</v>
      </c>
      <c r="M715" s="31" t="s">
        <v>326</v>
      </c>
      <c r="W715" s="31" t="s">
        <v>1051</v>
      </c>
      <c r="X715" s="31" t="s">
        <v>1347</v>
      </c>
      <c r="AA715" s="31">
        <v>51.5</v>
      </c>
      <c r="AB715" s="31">
        <v>29</v>
      </c>
      <c r="AC715" s="31" t="s">
        <v>699</v>
      </c>
      <c r="AD715" s="31">
        <v>29.6</v>
      </c>
      <c r="AE715" s="31" t="s">
        <v>1332</v>
      </c>
      <c r="AH715" s="31">
        <v>15.3</v>
      </c>
      <c r="AI715" s="31" t="s">
        <v>1359</v>
      </c>
      <c r="BH715" s="31">
        <v>24.5</v>
      </c>
      <c r="BI715" s="31">
        <v>4.4000000000000004</v>
      </c>
      <c r="BJ715" s="31">
        <v>54.4</v>
      </c>
      <c r="BK715" s="31">
        <v>6.1</v>
      </c>
      <c r="BL715" s="31">
        <v>92.5</v>
      </c>
      <c r="BM715" s="31">
        <v>2.2000000000000002</v>
      </c>
      <c r="BN715" s="31">
        <v>39.200000000000003</v>
      </c>
      <c r="BO715" s="31">
        <v>2.2000000000000002</v>
      </c>
      <c r="BP715" s="31">
        <v>40.799999999999997</v>
      </c>
      <c r="BQ715" s="31">
        <v>1.7</v>
      </c>
      <c r="BR715" s="31">
        <v>0</v>
      </c>
    </row>
    <row r="716" spans="1:70" s="31" customFormat="1" ht="18" customHeight="1">
      <c r="A716" s="46" t="s">
        <v>733</v>
      </c>
      <c r="B716" s="31" t="s">
        <v>935</v>
      </c>
      <c r="C716" s="31" t="s">
        <v>923</v>
      </c>
      <c r="D716" s="31">
        <v>37.75</v>
      </c>
      <c r="E716" s="31">
        <v>-92.1</v>
      </c>
      <c r="F716" s="31">
        <v>342</v>
      </c>
      <c r="G716" s="31">
        <v>12.5</v>
      </c>
      <c r="H716" s="31">
        <v>1071</v>
      </c>
      <c r="I716" s="31" t="s">
        <v>756</v>
      </c>
      <c r="M716" s="31" t="s">
        <v>326</v>
      </c>
      <c r="W716" s="31" t="s">
        <v>1051</v>
      </c>
      <c r="X716" s="31" t="s">
        <v>1347</v>
      </c>
      <c r="AA716" s="31">
        <v>90.3</v>
      </c>
      <c r="AB716" s="31">
        <v>29</v>
      </c>
      <c r="AC716" s="31" t="s">
        <v>329</v>
      </c>
      <c r="AD716" s="31">
        <v>29</v>
      </c>
      <c r="AE716" s="31" t="s">
        <v>1332</v>
      </c>
      <c r="AH716" s="31">
        <v>10</v>
      </c>
      <c r="AI716" s="31" t="s">
        <v>1359</v>
      </c>
      <c r="BH716" s="31">
        <v>176.4</v>
      </c>
      <c r="BI716" s="31">
        <v>18.399999999999999</v>
      </c>
      <c r="BJ716" s="31">
        <v>108</v>
      </c>
      <c r="BK716" s="31">
        <v>13.8</v>
      </c>
      <c r="BL716" s="31">
        <v>288</v>
      </c>
      <c r="BM716" s="31">
        <v>8.6</v>
      </c>
      <c r="BN716" s="31">
        <v>36</v>
      </c>
      <c r="BO716" s="31">
        <v>5.8</v>
      </c>
      <c r="BP716" s="31">
        <v>36</v>
      </c>
      <c r="BQ716" s="31">
        <v>2.2999999999999998</v>
      </c>
      <c r="BR716" s="31">
        <v>14.4</v>
      </c>
    </row>
    <row r="717" spans="1:70" s="31" customFormat="1" ht="18" customHeight="1">
      <c r="A717" s="46" t="s">
        <v>733</v>
      </c>
      <c r="B717" s="31" t="s">
        <v>936</v>
      </c>
      <c r="C717" s="31" t="s">
        <v>923</v>
      </c>
      <c r="D717" s="31">
        <v>37.75</v>
      </c>
      <c r="E717" s="31">
        <v>-92.1</v>
      </c>
      <c r="F717" s="31">
        <v>342</v>
      </c>
      <c r="G717" s="31">
        <v>12.5</v>
      </c>
      <c r="H717" s="31">
        <v>1071</v>
      </c>
      <c r="I717" s="31" t="s">
        <v>756</v>
      </c>
      <c r="M717" s="31" t="s">
        <v>326</v>
      </c>
      <c r="W717" s="31" t="s">
        <v>1051</v>
      </c>
      <c r="X717" s="31" t="s">
        <v>1347</v>
      </c>
      <c r="AA717" s="31">
        <v>55</v>
      </c>
      <c r="AB717" s="31">
        <v>29</v>
      </c>
      <c r="AC717" s="31" t="s">
        <v>329</v>
      </c>
      <c r="AD717" s="31">
        <v>29</v>
      </c>
      <c r="AE717" s="31" t="s">
        <v>1332</v>
      </c>
      <c r="AH717" s="31">
        <v>10</v>
      </c>
      <c r="AI717" s="31" t="s">
        <v>1359</v>
      </c>
      <c r="BH717" s="31">
        <v>30.7</v>
      </c>
      <c r="BI717" s="31">
        <v>4.9000000000000004</v>
      </c>
      <c r="BJ717" s="31">
        <v>46.1</v>
      </c>
      <c r="BK717" s="31">
        <v>5.7</v>
      </c>
      <c r="BL717" s="31">
        <v>110.1</v>
      </c>
      <c r="BM717" s="31">
        <v>5.0999999999999996</v>
      </c>
      <c r="BN717" s="31">
        <v>22.5</v>
      </c>
      <c r="BO717" s="31">
        <v>3.1</v>
      </c>
      <c r="BP717" s="31">
        <v>10.199999999999999</v>
      </c>
      <c r="BQ717" s="31">
        <v>2</v>
      </c>
      <c r="BR717" s="31">
        <v>10.199999999999999</v>
      </c>
    </row>
    <row r="718" spans="1:70" s="31" customFormat="1" ht="18" customHeight="1">
      <c r="A718" s="46" t="s">
        <v>733</v>
      </c>
      <c r="B718" s="31" t="s">
        <v>937</v>
      </c>
      <c r="C718" s="31" t="s">
        <v>923</v>
      </c>
      <c r="D718" s="31">
        <v>37.75</v>
      </c>
      <c r="E718" s="31">
        <v>-92.1</v>
      </c>
      <c r="F718" s="31">
        <v>342</v>
      </c>
      <c r="G718" s="31">
        <v>12.5</v>
      </c>
      <c r="H718" s="31">
        <v>1071</v>
      </c>
      <c r="I718" s="31" t="s">
        <v>756</v>
      </c>
      <c r="M718" s="31" t="s">
        <v>326</v>
      </c>
      <c r="W718" s="31" t="s">
        <v>1051</v>
      </c>
      <c r="X718" s="31" t="s">
        <v>1347</v>
      </c>
      <c r="AA718" s="31">
        <v>74.400000000000006</v>
      </c>
      <c r="AB718" s="31">
        <v>27</v>
      </c>
      <c r="AC718" s="31" t="s">
        <v>329</v>
      </c>
      <c r="AD718" s="31">
        <v>29</v>
      </c>
      <c r="AE718" s="31" t="s">
        <v>1332</v>
      </c>
      <c r="AH718" s="31">
        <v>14.3</v>
      </c>
      <c r="AI718" s="31" t="s">
        <v>1359</v>
      </c>
      <c r="BH718" s="31">
        <v>40.5</v>
      </c>
      <c r="BI718" s="31">
        <v>8.1999999999999993</v>
      </c>
      <c r="BJ718" s="31">
        <v>117.8</v>
      </c>
      <c r="BK718" s="31">
        <v>5.9</v>
      </c>
      <c r="BL718" s="31">
        <v>77.3</v>
      </c>
      <c r="BM718" s="31">
        <v>2.9</v>
      </c>
      <c r="BN718" s="31">
        <v>62.6</v>
      </c>
      <c r="BO718" s="31">
        <v>2.9</v>
      </c>
      <c r="BP718" s="31">
        <v>29.4</v>
      </c>
      <c r="BQ718" s="31">
        <v>0.6</v>
      </c>
      <c r="BR718" s="31">
        <v>14.7</v>
      </c>
    </row>
    <row r="719" spans="1:70" s="31" customFormat="1" ht="18" customHeight="1">
      <c r="A719" s="46" t="s">
        <v>733</v>
      </c>
      <c r="B719" s="31" t="s">
        <v>938</v>
      </c>
      <c r="C719" s="31" t="s">
        <v>923</v>
      </c>
      <c r="D719" s="31">
        <v>37.75</v>
      </c>
      <c r="E719" s="31">
        <v>-92.1</v>
      </c>
      <c r="F719" s="31">
        <v>342</v>
      </c>
      <c r="G719" s="31">
        <v>12.5</v>
      </c>
      <c r="H719" s="31">
        <v>1071</v>
      </c>
      <c r="I719" s="31" t="s">
        <v>756</v>
      </c>
      <c r="M719" s="31" t="s">
        <v>326</v>
      </c>
      <c r="W719" s="31" t="s">
        <v>1051</v>
      </c>
      <c r="X719" s="31" t="s">
        <v>1347</v>
      </c>
      <c r="AA719" s="31">
        <v>62.8</v>
      </c>
      <c r="AB719" s="31">
        <v>29</v>
      </c>
      <c r="AC719" s="31" t="s">
        <v>699</v>
      </c>
      <c r="AD719" s="31">
        <v>29.4</v>
      </c>
      <c r="AE719" s="31" t="s">
        <v>1332</v>
      </c>
      <c r="AH719" s="31">
        <v>17.100000000000001</v>
      </c>
      <c r="AI719" s="31" t="s">
        <v>1359</v>
      </c>
      <c r="BH719" s="31">
        <v>21</v>
      </c>
      <c r="BI719" s="31">
        <v>3.6</v>
      </c>
      <c r="BJ719" s="31">
        <v>56</v>
      </c>
      <c r="BK719" s="31">
        <v>2.7</v>
      </c>
      <c r="BL719" s="31">
        <v>112</v>
      </c>
      <c r="BM719" s="31">
        <v>5.6</v>
      </c>
      <c r="BN719" s="31">
        <v>44.8</v>
      </c>
      <c r="BO719" s="31">
        <v>2.2000000000000002</v>
      </c>
      <c r="BP719" s="31">
        <v>28</v>
      </c>
      <c r="BQ719" s="31">
        <v>0.4</v>
      </c>
      <c r="BR719" s="31">
        <v>0</v>
      </c>
    </row>
    <row r="720" spans="1:70" s="31" customFormat="1" ht="18" customHeight="1">
      <c r="A720" s="46" t="s">
        <v>733</v>
      </c>
      <c r="B720" s="31" t="s">
        <v>939</v>
      </c>
      <c r="C720" s="31" t="s">
        <v>923</v>
      </c>
      <c r="D720" s="31">
        <v>37.75</v>
      </c>
      <c r="E720" s="31">
        <v>-92.1</v>
      </c>
      <c r="F720" s="31">
        <v>342</v>
      </c>
      <c r="G720" s="31">
        <v>12.5</v>
      </c>
      <c r="H720" s="31">
        <v>1071</v>
      </c>
      <c r="I720" s="31" t="s">
        <v>756</v>
      </c>
      <c r="M720" s="31" t="s">
        <v>326</v>
      </c>
      <c r="W720" s="31" t="s">
        <v>1051</v>
      </c>
      <c r="X720" s="31" t="s">
        <v>1347</v>
      </c>
      <c r="AA720" s="31">
        <v>94.3</v>
      </c>
      <c r="AB720" s="31">
        <v>29</v>
      </c>
      <c r="AC720" s="31" t="s">
        <v>329</v>
      </c>
      <c r="AD720" s="31">
        <v>29.1</v>
      </c>
      <c r="AE720" s="31" t="s">
        <v>1332</v>
      </c>
      <c r="AH720" s="31">
        <v>10.3</v>
      </c>
      <c r="AI720" s="31" t="s">
        <v>1359</v>
      </c>
      <c r="BH720" s="31">
        <v>90</v>
      </c>
      <c r="BI720" s="31">
        <v>17.3</v>
      </c>
      <c r="BJ720" s="31">
        <v>111.6</v>
      </c>
      <c r="BK720" s="31">
        <v>13.4</v>
      </c>
      <c r="BL720" s="31">
        <v>228</v>
      </c>
      <c r="BM720" s="31">
        <v>7.2</v>
      </c>
      <c r="BN720" s="31">
        <v>78</v>
      </c>
      <c r="BO720" s="31">
        <v>4.8</v>
      </c>
      <c r="BP720" s="31">
        <v>24</v>
      </c>
      <c r="BQ720" s="31">
        <v>2.4</v>
      </c>
      <c r="BR720" s="31">
        <v>12</v>
      </c>
    </row>
    <row r="721" spans="1:70" s="31" customFormat="1" ht="18" customHeight="1">
      <c r="A721" s="46" t="s">
        <v>733</v>
      </c>
      <c r="B721" s="31" t="s">
        <v>940</v>
      </c>
      <c r="C721" s="31" t="s">
        <v>923</v>
      </c>
      <c r="D721" s="31">
        <v>37.75</v>
      </c>
      <c r="E721" s="31">
        <v>-92.1</v>
      </c>
      <c r="F721" s="31">
        <v>342</v>
      </c>
      <c r="G721" s="31">
        <v>12.5</v>
      </c>
      <c r="H721" s="31">
        <v>1071</v>
      </c>
      <c r="I721" s="31" t="s">
        <v>756</v>
      </c>
      <c r="M721" s="31" t="s">
        <v>326</v>
      </c>
      <c r="W721" s="31" t="s">
        <v>1051</v>
      </c>
      <c r="X721" s="31" t="s">
        <v>1347</v>
      </c>
      <c r="AA721" s="31">
        <v>90.7</v>
      </c>
      <c r="AB721" s="31">
        <v>29</v>
      </c>
      <c r="AC721" s="31" t="s">
        <v>699</v>
      </c>
      <c r="AD721" s="31">
        <v>29.2</v>
      </c>
      <c r="AE721" s="31" t="s">
        <v>1332</v>
      </c>
      <c r="AH721" s="31">
        <v>21.2</v>
      </c>
      <c r="AI721" s="31" t="s">
        <v>1359</v>
      </c>
      <c r="BH721" s="31">
        <v>105.6</v>
      </c>
      <c r="BI721" s="31">
        <v>9</v>
      </c>
      <c r="BJ721" s="31">
        <v>132.4</v>
      </c>
      <c r="BK721" s="31">
        <v>11.8</v>
      </c>
      <c r="BL721" s="31">
        <v>281.60000000000002</v>
      </c>
      <c r="BM721" s="31">
        <v>5.6</v>
      </c>
      <c r="BN721" s="31">
        <v>112.6</v>
      </c>
      <c r="BO721" s="31">
        <v>0</v>
      </c>
      <c r="BP721" s="31">
        <v>35.200000000000003</v>
      </c>
      <c r="BQ721" s="31">
        <v>2.8</v>
      </c>
      <c r="BR721" s="31">
        <v>0</v>
      </c>
    </row>
    <row r="722" spans="1:70" s="31" customFormat="1" ht="18" customHeight="1">
      <c r="A722" s="46" t="s">
        <v>733</v>
      </c>
      <c r="B722" s="31" t="s">
        <v>941</v>
      </c>
      <c r="C722" s="31" t="s">
        <v>923</v>
      </c>
      <c r="D722" s="31">
        <v>37.75</v>
      </c>
      <c r="E722" s="31">
        <v>-92.1</v>
      </c>
      <c r="F722" s="31">
        <v>342</v>
      </c>
      <c r="G722" s="31">
        <v>12.5</v>
      </c>
      <c r="H722" s="31">
        <v>1071</v>
      </c>
      <c r="I722" s="31" t="s">
        <v>756</v>
      </c>
      <c r="M722" s="31" t="s">
        <v>326</v>
      </c>
      <c r="W722" s="31" t="s">
        <v>1051</v>
      </c>
      <c r="X722" s="31" t="s">
        <v>1347</v>
      </c>
      <c r="AA722" s="31">
        <v>90.7</v>
      </c>
      <c r="AB722" s="31">
        <v>29</v>
      </c>
      <c r="AC722" s="31" t="s">
        <v>329</v>
      </c>
      <c r="AD722" s="31">
        <v>29.2</v>
      </c>
      <c r="AE722" s="31" t="s">
        <v>1332</v>
      </c>
      <c r="AH722" s="31">
        <v>22.2</v>
      </c>
      <c r="AI722" s="31" t="s">
        <v>1359</v>
      </c>
      <c r="BH722" s="31">
        <v>52.8</v>
      </c>
      <c r="BI722" s="31">
        <v>5.0999999999999996</v>
      </c>
      <c r="BJ722" s="31">
        <v>130.9</v>
      </c>
      <c r="BK722" s="31">
        <v>11.8</v>
      </c>
      <c r="BL722" s="31">
        <v>169</v>
      </c>
      <c r="BM722" s="31">
        <v>2.1</v>
      </c>
      <c r="BN722" s="31">
        <v>79.2</v>
      </c>
      <c r="BO722" s="31">
        <v>0</v>
      </c>
      <c r="BP722" s="31">
        <v>42.2</v>
      </c>
      <c r="BQ722" s="31">
        <v>3</v>
      </c>
      <c r="BR722" s="31">
        <v>26.4</v>
      </c>
    </row>
    <row r="723" spans="1:70" s="31" customFormat="1" ht="18" customHeight="1">
      <c r="A723" s="46" t="s">
        <v>733</v>
      </c>
      <c r="B723" s="31" t="s">
        <v>942</v>
      </c>
      <c r="C723" s="31" t="s">
        <v>923</v>
      </c>
      <c r="D723" s="31">
        <v>37.75</v>
      </c>
      <c r="E723" s="31">
        <v>-92.1</v>
      </c>
      <c r="F723" s="31">
        <v>342</v>
      </c>
      <c r="G723" s="31">
        <v>12.5</v>
      </c>
      <c r="H723" s="31">
        <v>1071</v>
      </c>
      <c r="I723" s="31" t="s">
        <v>756</v>
      </c>
      <c r="M723" s="31" t="s">
        <v>326</v>
      </c>
      <c r="W723" s="31" t="s">
        <v>1051</v>
      </c>
      <c r="X723" s="31" t="s">
        <v>1347</v>
      </c>
      <c r="AA723" s="31">
        <v>89.4</v>
      </c>
      <c r="AB723" s="31">
        <v>29</v>
      </c>
      <c r="AC723" s="31" t="s">
        <v>329</v>
      </c>
      <c r="AD723" s="31">
        <v>29.6</v>
      </c>
      <c r="AE723" s="31" t="s">
        <v>1332</v>
      </c>
      <c r="AH723" s="31">
        <v>13.7</v>
      </c>
      <c r="AI723" s="31" t="s">
        <v>1359</v>
      </c>
      <c r="BH723" s="31">
        <v>59.8</v>
      </c>
      <c r="BI723" s="31">
        <v>8.6999999999999993</v>
      </c>
      <c r="BJ723" s="31">
        <v>92.5</v>
      </c>
      <c r="BK723" s="31">
        <v>7</v>
      </c>
      <c r="BL723" s="31">
        <v>183.9</v>
      </c>
      <c r="BM723" s="31">
        <v>10.9</v>
      </c>
      <c r="BN723" s="31">
        <v>70.7</v>
      </c>
      <c r="BO723" s="31">
        <v>4.4000000000000004</v>
      </c>
      <c r="BP723" s="31">
        <v>76.2</v>
      </c>
      <c r="BQ723" s="31">
        <v>0.4</v>
      </c>
      <c r="BR723" s="31">
        <v>21.8</v>
      </c>
    </row>
    <row r="724" spans="1:70" s="31" customFormat="1" ht="18" customHeight="1">
      <c r="A724" s="46" t="s">
        <v>733</v>
      </c>
      <c r="B724" s="31" t="s">
        <v>943</v>
      </c>
      <c r="C724" s="31" t="s">
        <v>923</v>
      </c>
      <c r="D724" s="31">
        <v>37.75</v>
      </c>
      <c r="E724" s="31">
        <v>-92.1</v>
      </c>
      <c r="F724" s="31">
        <v>342</v>
      </c>
      <c r="G724" s="31">
        <v>12.5</v>
      </c>
      <c r="H724" s="31">
        <v>1071</v>
      </c>
      <c r="I724" s="31" t="s">
        <v>756</v>
      </c>
      <c r="M724" s="31" t="s">
        <v>326</v>
      </c>
      <c r="W724" s="31" t="s">
        <v>1051</v>
      </c>
      <c r="X724" s="31" t="s">
        <v>1347</v>
      </c>
      <c r="AA724" s="31">
        <v>77.099999999999994</v>
      </c>
      <c r="AB724" s="31">
        <v>31</v>
      </c>
      <c r="AC724" s="31" t="s">
        <v>329</v>
      </c>
      <c r="AD724" s="31">
        <v>29.6</v>
      </c>
      <c r="AE724" s="31" t="s">
        <v>1332</v>
      </c>
      <c r="AH724" s="31">
        <v>16.2</v>
      </c>
      <c r="AI724" s="31" t="s">
        <v>1359</v>
      </c>
      <c r="BH724" s="31">
        <v>44</v>
      </c>
      <c r="BI724" s="31">
        <v>9</v>
      </c>
      <c r="BJ724" s="31">
        <v>90.8</v>
      </c>
      <c r="BK724" s="31">
        <v>3.8</v>
      </c>
      <c r="BL724" s="31">
        <v>68</v>
      </c>
      <c r="BM724" s="31">
        <v>6.4</v>
      </c>
      <c r="BN724" s="31">
        <v>120</v>
      </c>
      <c r="BO724" s="31">
        <v>0</v>
      </c>
      <c r="BP724" s="31">
        <v>32</v>
      </c>
      <c r="BQ724" s="31">
        <v>1</v>
      </c>
      <c r="BR724" s="31">
        <v>20</v>
      </c>
    </row>
    <row r="725" spans="1:70" s="31" customFormat="1" ht="18" customHeight="1">
      <c r="A725" s="46" t="s">
        <v>733</v>
      </c>
      <c r="B725" s="31" t="s">
        <v>944</v>
      </c>
      <c r="C725" s="31" t="s">
        <v>923</v>
      </c>
      <c r="D725" s="31">
        <v>37.75</v>
      </c>
      <c r="E725" s="31">
        <v>-92.1</v>
      </c>
      <c r="F725" s="31">
        <v>342</v>
      </c>
      <c r="G725" s="31">
        <v>12.5</v>
      </c>
      <c r="H725" s="31">
        <v>1071</v>
      </c>
      <c r="I725" s="31" t="s">
        <v>756</v>
      </c>
      <c r="M725" s="31" t="s">
        <v>326</v>
      </c>
      <c r="W725" s="31" t="s">
        <v>1051</v>
      </c>
      <c r="X725" s="31" t="s">
        <v>1347</v>
      </c>
      <c r="AA725" s="31">
        <v>83.2</v>
      </c>
      <c r="AB725" s="31">
        <v>27</v>
      </c>
      <c r="AC725" s="31" t="s">
        <v>329</v>
      </c>
      <c r="AD725" s="31">
        <v>29.2</v>
      </c>
      <c r="AE725" s="31" t="s">
        <v>1332</v>
      </c>
      <c r="AH725" s="31">
        <v>15.2</v>
      </c>
      <c r="AI725" s="31" t="s">
        <v>1359</v>
      </c>
      <c r="BH725" s="31">
        <v>72.8</v>
      </c>
      <c r="BI725" s="31">
        <v>20.8</v>
      </c>
      <c r="BJ725" s="31">
        <v>353.6</v>
      </c>
      <c r="BK725" s="31">
        <v>20</v>
      </c>
      <c r="BL725" s="31">
        <v>185.1</v>
      </c>
      <c r="BM725" s="31">
        <v>12.5</v>
      </c>
      <c r="BN725" s="31">
        <v>218.4</v>
      </c>
      <c r="BO725" s="31">
        <v>4.2</v>
      </c>
      <c r="BP725" s="31">
        <v>114.4</v>
      </c>
      <c r="BQ725" s="31">
        <v>2.5</v>
      </c>
      <c r="BR725" s="31">
        <v>20.8</v>
      </c>
    </row>
    <row r="726" spans="1:70" s="31" customFormat="1" ht="18" customHeight="1">
      <c r="A726" s="46" t="s">
        <v>733</v>
      </c>
      <c r="B726" s="31" t="s">
        <v>945</v>
      </c>
      <c r="C726" s="31" t="s">
        <v>923</v>
      </c>
      <c r="D726" s="31">
        <v>37.75</v>
      </c>
      <c r="E726" s="31">
        <v>-92.1</v>
      </c>
      <c r="F726" s="31">
        <v>342</v>
      </c>
      <c r="G726" s="31">
        <v>12.5</v>
      </c>
      <c r="H726" s="31">
        <v>1071</v>
      </c>
      <c r="I726" s="31" t="s">
        <v>756</v>
      </c>
      <c r="M726" s="31" t="s">
        <v>326</v>
      </c>
      <c r="W726" s="31" t="s">
        <v>1051</v>
      </c>
      <c r="X726" s="31" t="s">
        <v>1347</v>
      </c>
      <c r="AA726" s="31">
        <v>52.2</v>
      </c>
      <c r="AB726" s="31">
        <v>29</v>
      </c>
      <c r="AC726" s="31" t="s">
        <v>329</v>
      </c>
      <c r="AD726" s="31">
        <v>29</v>
      </c>
      <c r="AE726" s="31" t="s">
        <v>1332</v>
      </c>
      <c r="AH726" s="31">
        <v>16.5</v>
      </c>
      <c r="AI726" s="31" t="s">
        <v>1359</v>
      </c>
      <c r="BH726" s="31">
        <v>14.4</v>
      </c>
      <c r="BI726" s="31">
        <v>3.7</v>
      </c>
      <c r="BJ726" s="31">
        <v>74</v>
      </c>
      <c r="BK726" s="31">
        <v>4.0999999999999996</v>
      </c>
      <c r="BL726" s="31">
        <v>118.1</v>
      </c>
      <c r="BM726" s="31">
        <v>5.8</v>
      </c>
      <c r="BN726" s="31">
        <v>34.6</v>
      </c>
      <c r="BO726" s="31">
        <v>1.2</v>
      </c>
      <c r="BP726" s="31">
        <v>17.3</v>
      </c>
      <c r="BQ726" s="31">
        <v>2.1</v>
      </c>
      <c r="BR726" s="31">
        <v>8.6</v>
      </c>
    </row>
    <row r="727" spans="1:70" s="31" customFormat="1" ht="18" customHeight="1">
      <c r="A727" s="46" t="s">
        <v>733</v>
      </c>
      <c r="B727" s="31" t="s">
        <v>946</v>
      </c>
      <c r="C727" s="31" t="s">
        <v>923</v>
      </c>
      <c r="D727" s="31">
        <v>37.75</v>
      </c>
      <c r="E727" s="31">
        <v>-92.1</v>
      </c>
      <c r="F727" s="31">
        <v>342</v>
      </c>
      <c r="G727" s="31">
        <v>12.5</v>
      </c>
      <c r="H727" s="31">
        <v>1071</v>
      </c>
      <c r="I727" s="31" t="s">
        <v>756</v>
      </c>
      <c r="M727" s="31" t="s">
        <v>326</v>
      </c>
      <c r="W727" s="31" t="s">
        <v>1052</v>
      </c>
      <c r="X727" s="31" t="s">
        <v>1347</v>
      </c>
      <c r="AA727" s="31">
        <v>76.900000000000006</v>
      </c>
      <c r="AB727" s="31">
        <v>31</v>
      </c>
      <c r="AC727" s="31" t="s">
        <v>330</v>
      </c>
      <c r="AD727" s="31">
        <v>30.5</v>
      </c>
      <c r="AE727" s="31" t="s">
        <v>1332</v>
      </c>
      <c r="AH727" s="31">
        <v>20.3</v>
      </c>
      <c r="AI727" s="31" t="s">
        <v>1359</v>
      </c>
      <c r="BH727" s="31">
        <v>78.400000000000006</v>
      </c>
      <c r="BI727" s="31">
        <v>6.3</v>
      </c>
      <c r="BJ727" s="31">
        <v>329.3</v>
      </c>
      <c r="BK727" s="31">
        <v>12.5</v>
      </c>
      <c r="BL727" s="31">
        <v>164.6</v>
      </c>
      <c r="BM727" s="31">
        <v>18.8</v>
      </c>
      <c r="BN727" s="31">
        <v>470.4</v>
      </c>
      <c r="BO727" s="31">
        <v>31.4</v>
      </c>
      <c r="BP727" s="31">
        <v>439</v>
      </c>
      <c r="BQ727" s="31">
        <v>0</v>
      </c>
      <c r="BR727" s="31">
        <v>0</v>
      </c>
    </row>
    <row r="728" spans="1:70" s="31" customFormat="1" ht="18" customHeight="1">
      <c r="A728" s="46" t="s">
        <v>733</v>
      </c>
      <c r="B728" s="31" t="s">
        <v>947</v>
      </c>
      <c r="C728" s="31" t="s">
        <v>923</v>
      </c>
      <c r="D728" s="31">
        <v>37.75</v>
      </c>
      <c r="E728" s="31">
        <v>-92.1</v>
      </c>
      <c r="F728" s="31">
        <v>342</v>
      </c>
      <c r="G728" s="31">
        <v>12.5</v>
      </c>
      <c r="H728" s="31">
        <v>1071</v>
      </c>
      <c r="I728" s="31" t="s">
        <v>756</v>
      </c>
      <c r="M728" s="31" t="s">
        <v>326</v>
      </c>
      <c r="W728" s="31" t="s">
        <v>1052</v>
      </c>
      <c r="X728" s="31" t="s">
        <v>1347</v>
      </c>
      <c r="AA728" s="31">
        <v>88.4</v>
      </c>
      <c r="AB728" s="31">
        <v>27</v>
      </c>
      <c r="AC728" s="31" t="s">
        <v>329</v>
      </c>
      <c r="AD728" s="31">
        <v>29.1</v>
      </c>
      <c r="AE728" s="31" t="s">
        <v>1332</v>
      </c>
      <c r="AH728" s="31">
        <v>15.4</v>
      </c>
      <c r="AI728" s="31" t="s">
        <v>1359</v>
      </c>
      <c r="BH728" s="31">
        <v>89.4</v>
      </c>
      <c r="BI728" s="31">
        <v>11</v>
      </c>
      <c r="BJ728" s="31">
        <v>192.6</v>
      </c>
      <c r="BK728" s="31">
        <v>15.4</v>
      </c>
      <c r="BL728" s="31">
        <v>178.9</v>
      </c>
      <c r="BM728" s="31">
        <v>8.3000000000000007</v>
      </c>
      <c r="BN728" s="31">
        <v>103.2</v>
      </c>
      <c r="BO728" s="31">
        <v>0</v>
      </c>
      <c r="BP728" s="31">
        <v>58.5</v>
      </c>
      <c r="BQ728" s="31">
        <v>1.1000000000000001</v>
      </c>
      <c r="BR728" s="31">
        <v>20.6</v>
      </c>
    </row>
    <row r="729" spans="1:70" s="31" customFormat="1" ht="18" customHeight="1">
      <c r="A729" s="46" t="s">
        <v>733</v>
      </c>
      <c r="B729" s="31" t="s">
        <v>948</v>
      </c>
      <c r="C729" s="31" t="s">
        <v>923</v>
      </c>
      <c r="D729" s="31">
        <v>37.75</v>
      </c>
      <c r="E729" s="31">
        <v>-92.1</v>
      </c>
      <c r="F729" s="31">
        <v>342</v>
      </c>
      <c r="G729" s="31">
        <v>12.5</v>
      </c>
      <c r="H729" s="31">
        <v>1071</v>
      </c>
      <c r="I729" s="31" t="s">
        <v>756</v>
      </c>
      <c r="M729" s="31" t="s">
        <v>326</v>
      </c>
      <c r="W729" s="31" t="s">
        <v>1052</v>
      </c>
      <c r="X729" s="31" t="s">
        <v>1347</v>
      </c>
      <c r="AA729" s="31">
        <v>89.3</v>
      </c>
      <c r="AB729" s="31">
        <v>29</v>
      </c>
      <c r="AC729" s="31" t="s">
        <v>330</v>
      </c>
      <c r="AD729" s="31">
        <v>29.3</v>
      </c>
      <c r="AE729" s="31" t="s">
        <v>1332</v>
      </c>
      <c r="AH729" s="31">
        <v>22.1</v>
      </c>
      <c r="AI729" s="31" t="s">
        <v>1359</v>
      </c>
      <c r="BH729" s="31">
        <v>52.2</v>
      </c>
      <c r="BI729" s="31">
        <v>6.6</v>
      </c>
      <c r="BJ729" s="31">
        <v>81.900000000000006</v>
      </c>
      <c r="BK729" s="31">
        <v>4.9000000000000004</v>
      </c>
      <c r="BL729" s="31">
        <v>245.8</v>
      </c>
      <c r="BM729" s="31">
        <v>8.1999999999999993</v>
      </c>
      <c r="BN729" s="31">
        <v>61.4</v>
      </c>
      <c r="BO729" s="31">
        <v>0</v>
      </c>
      <c r="BP729" s="31">
        <v>46.1</v>
      </c>
      <c r="BQ729" s="31">
        <v>0</v>
      </c>
      <c r="BR729" s="31">
        <v>0</v>
      </c>
    </row>
    <row r="730" spans="1:70" s="31" customFormat="1" ht="18" customHeight="1">
      <c r="A730" s="46" t="s">
        <v>733</v>
      </c>
      <c r="B730" s="31" t="s">
        <v>949</v>
      </c>
      <c r="C730" s="31" t="s">
        <v>923</v>
      </c>
      <c r="D730" s="31">
        <v>37.75</v>
      </c>
      <c r="E730" s="31">
        <v>-92.1</v>
      </c>
      <c r="F730" s="31">
        <v>342</v>
      </c>
      <c r="G730" s="31">
        <v>12.5</v>
      </c>
      <c r="H730" s="31">
        <v>1071</v>
      </c>
      <c r="I730" s="31" t="s">
        <v>756</v>
      </c>
      <c r="M730" s="31" t="s">
        <v>326</v>
      </c>
      <c r="W730" s="31" t="s">
        <v>1052</v>
      </c>
      <c r="X730" s="31" t="s">
        <v>1347</v>
      </c>
      <c r="AA730" s="31">
        <v>85.5</v>
      </c>
      <c r="AB730" s="31">
        <v>29</v>
      </c>
      <c r="AC730" s="31" t="s">
        <v>699</v>
      </c>
      <c r="AD730" s="31">
        <v>29.2</v>
      </c>
      <c r="AE730" s="31" t="s">
        <v>1332</v>
      </c>
      <c r="AH730" s="31">
        <v>14.4</v>
      </c>
      <c r="AI730" s="31" t="s">
        <v>1359</v>
      </c>
      <c r="BH730" s="31">
        <v>82.2</v>
      </c>
      <c r="BI730" s="31">
        <v>12.1</v>
      </c>
      <c r="BJ730" s="31">
        <v>84.1</v>
      </c>
      <c r="BK730" s="31">
        <v>10.1</v>
      </c>
      <c r="BL730" s="31">
        <v>316</v>
      </c>
      <c r="BM730" s="31">
        <v>7.6</v>
      </c>
      <c r="BN730" s="31">
        <v>63.2</v>
      </c>
      <c r="BO730" s="31">
        <v>5.0999999999999996</v>
      </c>
      <c r="BP730" s="31">
        <v>37.9</v>
      </c>
      <c r="BQ730" s="31">
        <v>4</v>
      </c>
      <c r="BR730" s="31">
        <v>0</v>
      </c>
    </row>
    <row r="731" spans="1:70" s="31" customFormat="1" ht="18" customHeight="1">
      <c r="A731" s="46" t="s">
        <v>733</v>
      </c>
      <c r="B731" s="31" t="s">
        <v>950</v>
      </c>
      <c r="C731" s="31" t="s">
        <v>923</v>
      </c>
      <c r="D731" s="31">
        <v>37.75</v>
      </c>
      <c r="E731" s="31">
        <v>-92.1</v>
      </c>
      <c r="F731" s="31">
        <v>342</v>
      </c>
      <c r="G731" s="31">
        <v>12.5</v>
      </c>
      <c r="H731" s="31">
        <v>1071</v>
      </c>
      <c r="I731" s="31" t="s">
        <v>756</v>
      </c>
      <c r="M731" s="31" t="s">
        <v>326</v>
      </c>
      <c r="W731" s="31" t="s">
        <v>1052</v>
      </c>
      <c r="X731" s="31" t="s">
        <v>1347</v>
      </c>
      <c r="AA731" s="31">
        <v>77.400000000000006</v>
      </c>
      <c r="AB731" s="31">
        <v>29</v>
      </c>
      <c r="AC731" s="31" t="s">
        <v>329</v>
      </c>
      <c r="AD731" s="31">
        <v>29.1</v>
      </c>
      <c r="AE731" s="31" t="s">
        <v>1332</v>
      </c>
      <c r="AH731" s="31">
        <v>19.2</v>
      </c>
      <c r="AI731" s="31" t="s">
        <v>1359</v>
      </c>
      <c r="BH731" s="31">
        <v>20.2</v>
      </c>
      <c r="BI731" s="31">
        <v>1.4</v>
      </c>
      <c r="BJ731" s="31">
        <v>27.4</v>
      </c>
      <c r="BK731" s="31">
        <v>1.4</v>
      </c>
      <c r="BL731" s="31">
        <v>56.2</v>
      </c>
      <c r="BM731" s="31">
        <v>2.2999999999999998</v>
      </c>
      <c r="BN731" s="31">
        <v>14.7</v>
      </c>
      <c r="BO731" s="31">
        <v>0.6</v>
      </c>
      <c r="BP731" s="31">
        <v>10.1</v>
      </c>
      <c r="BQ731" s="31">
        <v>1</v>
      </c>
      <c r="BR731" s="31">
        <v>7.2</v>
      </c>
    </row>
    <row r="732" spans="1:70" s="31" customFormat="1" ht="18" customHeight="1">
      <c r="A732" s="46" t="s">
        <v>733</v>
      </c>
      <c r="B732" s="31" t="s">
        <v>951</v>
      </c>
      <c r="C732" s="31" t="s">
        <v>923</v>
      </c>
      <c r="D732" s="31">
        <v>37.75</v>
      </c>
      <c r="E732" s="31">
        <v>-92.1</v>
      </c>
      <c r="F732" s="31">
        <v>342</v>
      </c>
      <c r="G732" s="31">
        <v>12.5</v>
      </c>
      <c r="H732" s="31">
        <v>1071</v>
      </c>
      <c r="I732" s="31" t="s">
        <v>756</v>
      </c>
      <c r="M732" s="31" t="s">
        <v>326</v>
      </c>
      <c r="W732" s="31" t="s">
        <v>1052</v>
      </c>
      <c r="X732" s="31" t="s">
        <v>1347</v>
      </c>
      <c r="AA732" s="31">
        <v>70.099999999999994</v>
      </c>
      <c r="AB732" s="31">
        <v>29</v>
      </c>
      <c r="AC732" s="31" t="s">
        <v>329</v>
      </c>
      <c r="AD732" s="31">
        <v>28.9</v>
      </c>
      <c r="AE732" s="31" t="s">
        <v>1332</v>
      </c>
      <c r="AH732" s="31">
        <v>12.7</v>
      </c>
      <c r="AI732" s="31" t="s">
        <v>1359</v>
      </c>
      <c r="BH732" s="31">
        <v>165.7</v>
      </c>
      <c r="BI732" s="31">
        <v>11.2</v>
      </c>
      <c r="BJ732" s="31">
        <v>122.1</v>
      </c>
      <c r="BK732" s="31">
        <v>17.399999999999999</v>
      </c>
      <c r="BL732" s="31">
        <v>418.6</v>
      </c>
      <c r="BM732" s="31">
        <v>14</v>
      </c>
      <c r="BN732" s="31">
        <v>69.8</v>
      </c>
      <c r="BO732" s="31">
        <v>7</v>
      </c>
      <c r="BP732" s="31">
        <v>17.399999999999999</v>
      </c>
      <c r="BQ732" s="31">
        <v>6.3</v>
      </c>
      <c r="BR732" s="31">
        <v>8.6999999999999993</v>
      </c>
    </row>
    <row r="733" spans="1:70" s="31" customFormat="1" ht="18" customHeight="1">
      <c r="A733" s="46" t="s">
        <v>733</v>
      </c>
      <c r="B733" s="31" t="s">
        <v>952</v>
      </c>
      <c r="C733" s="31" t="s">
        <v>923</v>
      </c>
      <c r="D733" s="31">
        <v>37.75</v>
      </c>
      <c r="E733" s="31">
        <v>-92.1</v>
      </c>
      <c r="F733" s="31">
        <v>342</v>
      </c>
      <c r="G733" s="31">
        <v>12.5</v>
      </c>
      <c r="H733" s="31">
        <v>1071</v>
      </c>
      <c r="I733" s="31" t="s">
        <v>756</v>
      </c>
      <c r="M733" s="31" t="s">
        <v>326</v>
      </c>
      <c r="W733" s="31" t="s">
        <v>1052</v>
      </c>
      <c r="X733" s="31" t="s">
        <v>1347</v>
      </c>
      <c r="AA733" s="31">
        <v>89.4</v>
      </c>
      <c r="AB733" s="31">
        <v>29</v>
      </c>
      <c r="AC733" s="31" t="s">
        <v>329</v>
      </c>
      <c r="AD733" s="31">
        <v>29.2</v>
      </c>
      <c r="AE733" s="31" t="s">
        <v>1332</v>
      </c>
      <c r="AH733" s="31">
        <v>19</v>
      </c>
      <c r="AI733" s="31" t="s">
        <v>1359</v>
      </c>
      <c r="BH733" s="31">
        <v>68</v>
      </c>
      <c r="BI733" s="31">
        <v>17.399999999999999</v>
      </c>
      <c r="BJ733" s="31">
        <v>142.80000000000001</v>
      </c>
      <c r="BK733" s="31">
        <v>6.5</v>
      </c>
      <c r="BL733" s="31">
        <v>265.2</v>
      </c>
      <c r="BM733" s="31">
        <v>5.4</v>
      </c>
      <c r="BN733" s="31">
        <v>95.2</v>
      </c>
      <c r="BO733" s="31">
        <v>0</v>
      </c>
      <c r="BP733" s="31">
        <v>55.1</v>
      </c>
      <c r="BQ733" s="31">
        <v>2.7</v>
      </c>
      <c r="BR733" s="31">
        <v>13.6</v>
      </c>
    </row>
    <row r="734" spans="1:70" s="31" customFormat="1" ht="18" customHeight="1">
      <c r="A734" s="46" t="s">
        <v>733</v>
      </c>
      <c r="B734" s="31" t="s">
        <v>953</v>
      </c>
      <c r="C734" s="31" t="s">
        <v>923</v>
      </c>
      <c r="D734" s="31">
        <v>37.75</v>
      </c>
      <c r="E734" s="31">
        <v>-92.1</v>
      </c>
      <c r="F734" s="31">
        <v>342</v>
      </c>
      <c r="G734" s="31">
        <v>12.5</v>
      </c>
      <c r="H734" s="31">
        <v>1071</v>
      </c>
      <c r="I734" s="31" t="s">
        <v>756</v>
      </c>
      <c r="M734" s="31" t="s">
        <v>326</v>
      </c>
      <c r="W734" s="31" t="s">
        <v>1052</v>
      </c>
      <c r="X734" s="31" t="s">
        <v>1347</v>
      </c>
      <c r="AA734" s="31">
        <v>87.9</v>
      </c>
      <c r="AB734" s="31">
        <v>29</v>
      </c>
      <c r="AC734" s="31" t="s">
        <v>329</v>
      </c>
      <c r="AD734" s="31">
        <v>28.9</v>
      </c>
      <c r="AE734" s="31" t="s">
        <v>1332</v>
      </c>
      <c r="AH734" s="31">
        <v>15.9</v>
      </c>
      <c r="AI734" s="31" t="s">
        <v>1359</v>
      </c>
      <c r="BH734" s="31">
        <v>85.3</v>
      </c>
      <c r="BI734" s="31">
        <v>16.8</v>
      </c>
      <c r="BJ734" s="31">
        <v>171.2</v>
      </c>
      <c r="BK734" s="31">
        <v>10.5</v>
      </c>
      <c r="BL734" s="31">
        <v>242.7</v>
      </c>
      <c r="BM734" s="31">
        <v>2.6</v>
      </c>
      <c r="BN734" s="31">
        <v>72.2</v>
      </c>
      <c r="BO734" s="31">
        <v>2.6</v>
      </c>
      <c r="BP734" s="31">
        <v>32.799999999999997</v>
      </c>
      <c r="BQ734" s="31">
        <v>3.7</v>
      </c>
      <c r="BR734" s="31">
        <v>6.6</v>
      </c>
    </row>
    <row r="735" spans="1:70" s="31" customFormat="1" ht="18" customHeight="1">
      <c r="A735" s="46" t="s">
        <v>733</v>
      </c>
      <c r="B735" s="31" t="s">
        <v>954</v>
      </c>
      <c r="C735" s="31" t="s">
        <v>923</v>
      </c>
      <c r="D735" s="31">
        <v>37.75</v>
      </c>
      <c r="E735" s="31">
        <v>-92.1</v>
      </c>
      <c r="F735" s="31">
        <v>342</v>
      </c>
      <c r="G735" s="31">
        <v>12.5</v>
      </c>
      <c r="H735" s="31">
        <v>1071</v>
      </c>
      <c r="I735" s="31" t="s">
        <v>756</v>
      </c>
      <c r="M735" s="31" t="s">
        <v>326</v>
      </c>
      <c r="W735" s="31" t="s">
        <v>1052</v>
      </c>
      <c r="X735" s="31" t="s">
        <v>1347</v>
      </c>
      <c r="AA735" s="31">
        <v>85.7</v>
      </c>
      <c r="AB735" s="31">
        <v>29</v>
      </c>
      <c r="AC735" s="31" t="s">
        <v>699</v>
      </c>
      <c r="AD735" s="31">
        <v>29.5</v>
      </c>
      <c r="AE735" s="31" t="s">
        <v>1332</v>
      </c>
      <c r="AH735" s="31">
        <v>13.3</v>
      </c>
      <c r="AI735" s="31" t="s">
        <v>1359</v>
      </c>
      <c r="BH735" s="31">
        <v>58.6</v>
      </c>
      <c r="BI735" s="31">
        <v>9.4</v>
      </c>
      <c r="BJ735" s="31">
        <v>122</v>
      </c>
      <c r="BK735" s="31">
        <v>6.2</v>
      </c>
      <c r="BL735" s="31">
        <v>122</v>
      </c>
      <c r="BM735" s="31">
        <v>7.8</v>
      </c>
      <c r="BN735" s="31">
        <v>83</v>
      </c>
      <c r="BO735" s="31">
        <v>5.9</v>
      </c>
      <c r="BP735" s="31">
        <v>63.4</v>
      </c>
      <c r="BQ735" s="31">
        <v>2</v>
      </c>
      <c r="BR735" s="31">
        <v>0</v>
      </c>
    </row>
    <row r="736" spans="1:70" s="31" customFormat="1" ht="18" customHeight="1">
      <c r="A736" s="46" t="s">
        <v>733</v>
      </c>
      <c r="B736" s="31" t="s">
        <v>955</v>
      </c>
      <c r="C736" s="31" t="s">
        <v>923</v>
      </c>
      <c r="D736" s="31">
        <v>37.75</v>
      </c>
      <c r="E736" s="31">
        <v>-92.1</v>
      </c>
      <c r="F736" s="31">
        <v>342</v>
      </c>
      <c r="G736" s="31">
        <v>12.5</v>
      </c>
      <c r="H736" s="31">
        <v>1071</v>
      </c>
      <c r="I736" s="31" t="s">
        <v>756</v>
      </c>
      <c r="M736" s="31" t="s">
        <v>326</v>
      </c>
      <c r="W736" s="31" t="s">
        <v>1052</v>
      </c>
      <c r="X736" s="31" t="s">
        <v>1347</v>
      </c>
      <c r="AA736" s="31">
        <v>62.3</v>
      </c>
      <c r="AB736" s="31">
        <v>27</v>
      </c>
      <c r="AC736" s="31" t="s">
        <v>329</v>
      </c>
      <c r="AD736" s="31">
        <v>29.1</v>
      </c>
      <c r="AE736" s="31" t="s">
        <v>1332</v>
      </c>
      <c r="AH736" s="31">
        <v>16.399999999999999</v>
      </c>
      <c r="AI736" s="31" t="s">
        <v>1359</v>
      </c>
      <c r="BH736" s="31">
        <v>36.1</v>
      </c>
      <c r="BI736" s="31">
        <v>6.3</v>
      </c>
      <c r="BJ736" s="31">
        <v>104.6</v>
      </c>
      <c r="BK736" s="31">
        <v>4.2</v>
      </c>
      <c r="BL736" s="31">
        <v>65.599999999999994</v>
      </c>
      <c r="BM736" s="31">
        <v>1.3</v>
      </c>
      <c r="BN736" s="31">
        <v>55.8</v>
      </c>
      <c r="BO736" s="31">
        <v>3.9</v>
      </c>
      <c r="BP736" s="31">
        <v>32.799999999999997</v>
      </c>
      <c r="BQ736" s="31">
        <v>0.3</v>
      </c>
      <c r="BR736" s="31">
        <v>13.1</v>
      </c>
    </row>
    <row r="737" spans="1:70" s="31" customFormat="1" ht="18" customHeight="1">
      <c r="A737" s="46" t="s">
        <v>733</v>
      </c>
      <c r="B737" s="31" t="s">
        <v>956</v>
      </c>
      <c r="C737" s="31" t="s">
        <v>923</v>
      </c>
      <c r="D737" s="31">
        <v>37.75</v>
      </c>
      <c r="E737" s="31">
        <v>-92.1</v>
      </c>
      <c r="F737" s="31">
        <v>342</v>
      </c>
      <c r="G737" s="31">
        <v>12.5</v>
      </c>
      <c r="H737" s="31">
        <v>1071</v>
      </c>
      <c r="I737" s="31" t="s">
        <v>756</v>
      </c>
      <c r="M737" s="31" t="s">
        <v>326</v>
      </c>
      <c r="W737" s="31" t="s">
        <v>1052</v>
      </c>
      <c r="X737" s="31" t="s">
        <v>1347</v>
      </c>
      <c r="AA737" s="31">
        <v>66</v>
      </c>
      <c r="AB737" s="31">
        <v>29</v>
      </c>
      <c r="AC737" s="31" t="s">
        <v>329</v>
      </c>
      <c r="AD737" s="31">
        <v>29.8</v>
      </c>
      <c r="AE737" s="31" t="s">
        <v>1332</v>
      </c>
      <c r="AH737" s="31">
        <v>21.4</v>
      </c>
      <c r="AI737" s="31" t="s">
        <v>1359</v>
      </c>
      <c r="BH737" s="31">
        <v>29.9</v>
      </c>
      <c r="BI737" s="31">
        <v>2.6</v>
      </c>
      <c r="BJ737" s="31">
        <v>54.4</v>
      </c>
      <c r="BK737" s="31">
        <v>5.2</v>
      </c>
      <c r="BL737" s="31">
        <v>68</v>
      </c>
      <c r="BM737" s="31">
        <v>2.6</v>
      </c>
      <c r="BN737" s="31">
        <v>57.1</v>
      </c>
      <c r="BO737" s="31">
        <v>0</v>
      </c>
      <c r="BP737" s="31">
        <v>43.5</v>
      </c>
      <c r="BQ737" s="31">
        <v>0.4</v>
      </c>
      <c r="BR737" s="31">
        <v>5.4</v>
      </c>
    </row>
    <row r="738" spans="1:70" s="31" customFormat="1" ht="18" customHeight="1">
      <c r="A738" s="46" t="s">
        <v>733</v>
      </c>
      <c r="B738" s="31" t="s">
        <v>957</v>
      </c>
      <c r="C738" s="31" t="s">
        <v>923</v>
      </c>
      <c r="D738" s="31">
        <v>37.75</v>
      </c>
      <c r="E738" s="31">
        <v>-92.1</v>
      </c>
      <c r="F738" s="31">
        <v>342</v>
      </c>
      <c r="G738" s="31">
        <v>12.5</v>
      </c>
      <c r="H738" s="31">
        <v>1071</v>
      </c>
      <c r="I738" s="31" t="s">
        <v>756</v>
      </c>
      <c r="M738" s="31" t="s">
        <v>326</v>
      </c>
      <c r="W738" s="31" t="s">
        <v>1052</v>
      </c>
      <c r="X738" s="31" t="s">
        <v>1347</v>
      </c>
      <c r="AA738" s="31">
        <v>79</v>
      </c>
      <c r="AB738" s="31">
        <v>29</v>
      </c>
      <c r="AC738" s="31" t="s">
        <v>699</v>
      </c>
      <c r="AD738" s="31">
        <v>29.3</v>
      </c>
      <c r="AE738" s="31" t="s">
        <v>1332</v>
      </c>
      <c r="AH738" s="31">
        <v>20.2</v>
      </c>
      <c r="AI738" s="31" t="s">
        <v>1359</v>
      </c>
      <c r="BH738" s="31">
        <v>44.8</v>
      </c>
      <c r="BI738" s="31">
        <v>7.2</v>
      </c>
      <c r="BJ738" s="31">
        <v>76.2</v>
      </c>
      <c r="BK738" s="31">
        <v>4.3</v>
      </c>
      <c r="BL738" s="31">
        <v>206.1</v>
      </c>
      <c r="BM738" s="31">
        <v>7.2</v>
      </c>
      <c r="BN738" s="31">
        <v>62.7</v>
      </c>
      <c r="BO738" s="31">
        <v>0</v>
      </c>
      <c r="BP738" s="31">
        <v>31.4</v>
      </c>
      <c r="BQ738" s="31">
        <v>2.9</v>
      </c>
      <c r="BR738" s="31">
        <v>0</v>
      </c>
    </row>
    <row r="739" spans="1:70" s="31" customFormat="1" ht="18" customHeight="1">
      <c r="A739" s="46" t="s">
        <v>733</v>
      </c>
      <c r="B739" s="31" t="s">
        <v>958</v>
      </c>
      <c r="C739" s="31" t="s">
        <v>923</v>
      </c>
      <c r="D739" s="31">
        <v>37.75</v>
      </c>
      <c r="E739" s="31">
        <v>-92.1</v>
      </c>
      <c r="F739" s="31">
        <v>342</v>
      </c>
      <c r="G739" s="31">
        <v>12.5</v>
      </c>
      <c r="H739" s="31">
        <v>1071</v>
      </c>
      <c r="I739" s="31" t="s">
        <v>756</v>
      </c>
      <c r="M739" s="31" t="s">
        <v>326</v>
      </c>
      <c r="W739" s="31" t="s">
        <v>1052</v>
      </c>
      <c r="X739" s="31" t="s">
        <v>1347</v>
      </c>
      <c r="AA739" s="31">
        <v>87.5</v>
      </c>
      <c r="AB739" s="31">
        <v>31</v>
      </c>
      <c r="AC739" s="31" t="s">
        <v>329</v>
      </c>
      <c r="AD739" s="31">
        <v>29.8</v>
      </c>
      <c r="AE739" s="31" t="s">
        <v>1332</v>
      </c>
      <c r="AH739" s="31">
        <v>10.5</v>
      </c>
      <c r="AI739" s="31" t="s">
        <v>1359</v>
      </c>
      <c r="BH739" s="31">
        <v>53.1</v>
      </c>
      <c r="BI739" s="31">
        <v>19.100000000000001</v>
      </c>
      <c r="BJ739" s="31">
        <v>146.1</v>
      </c>
      <c r="BK739" s="31">
        <v>12.7</v>
      </c>
      <c r="BL739" s="31">
        <v>99.6</v>
      </c>
      <c r="BM739" s="31">
        <v>10.6</v>
      </c>
      <c r="BN739" s="31">
        <v>213.1</v>
      </c>
      <c r="BO739" s="31">
        <v>8</v>
      </c>
      <c r="BP739" s="31">
        <v>73</v>
      </c>
      <c r="BQ739" s="31">
        <v>2.1</v>
      </c>
      <c r="BR739" s="31">
        <v>13.3</v>
      </c>
    </row>
    <row r="740" spans="1:70" s="31" customFormat="1" ht="18" customHeight="1">
      <c r="A740" s="46" t="s">
        <v>733</v>
      </c>
      <c r="B740" s="31" t="s">
        <v>959</v>
      </c>
      <c r="C740" s="31" t="s">
        <v>923</v>
      </c>
      <c r="D740" s="31">
        <v>37.75</v>
      </c>
      <c r="E740" s="31">
        <v>-92.1</v>
      </c>
      <c r="F740" s="31">
        <v>342</v>
      </c>
      <c r="G740" s="31">
        <v>12.5</v>
      </c>
      <c r="H740" s="31">
        <v>1071</v>
      </c>
      <c r="I740" s="31" t="s">
        <v>756</v>
      </c>
      <c r="M740" s="31" t="s">
        <v>326</v>
      </c>
      <c r="W740" s="31" t="s">
        <v>1052</v>
      </c>
      <c r="X740" s="31" t="s">
        <v>1347</v>
      </c>
      <c r="AA740" s="31">
        <v>61</v>
      </c>
      <c r="AB740" s="31">
        <v>29</v>
      </c>
      <c r="AC740" s="31" t="s">
        <v>329</v>
      </c>
      <c r="AD740" s="31">
        <v>29.2</v>
      </c>
      <c r="AE740" s="31" t="s">
        <v>1332</v>
      </c>
      <c r="AH740" s="31">
        <v>10.199999999999999</v>
      </c>
      <c r="AI740" s="31" t="s">
        <v>1359</v>
      </c>
      <c r="BH740" s="31">
        <v>24.3</v>
      </c>
      <c r="BI740" s="31">
        <v>9.6999999999999993</v>
      </c>
      <c r="BJ740" s="31">
        <v>79</v>
      </c>
      <c r="BK740" s="31">
        <v>7.8</v>
      </c>
      <c r="BL740" s="31">
        <v>91.2</v>
      </c>
      <c r="BM740" s="31">
        <v>2.4</v>
      </c>
      <c r="BN740" s="31">
        <v>39.5</v>
      </c>
      <c r="BO740" s="31">
        <v>3.6</v>
      </c>
      <c r="BP740" s="31">
        <v>30.4</v>
      </c>
      <c r="BQ740" s="31">
        <v>0.7</v>
      </c>
      <c r="BR740" s="31">
        <v>9.1</v>
      </c>
    </row>
    <row r="741" spans="1:70" s="31" customFormat="1" ht="18" customHeight="1">
      <c r="A741" s="46" t="s">
        <v>733</v>
      </c>
      <c r="B741" s="31" t="s">
        <v>960</v>
      </c>
      <c r="C741" s="31" t="s">
        <v>923</v>
      </c>
      <c r="D741" s="31">
        <v>37.75</v>
      </c>
      <c r="E741" s="31">
        <v>-92.1</v>
      </c>
      <c r="F741" s="31">
        <v>342</v>
      </c>
      <c r="G741" s="31">
        <v>12.5</v>
      </c>
      <c r="H741" s="31">
        <v>1071</v>
      </c>
      <c r="I741" s="31" t="s">
        <v>756</v>
      </c>
      <c r="M741" s="31" t="s">
        <v>326</v>
      </c>
      <c r="W741" s="31" t="s">
        <v>1052</v>
      </c>
      <c r="X741" s="31" t="s">
        <v>1347</v>
      </c>
      <c r="AA741" s="31">
        <v>83.4</v>
      </c>
      <c r="AB741" s="31">
        <v>29</v>
      </c>
      <c r="AC741" s="31" t="s">
        <v>329</v>
      </c>
      <c r="AD741" s="31">
        <v>29.1</v>
      </c>
      <c r="AE741" s="31" t="s">
        <v>1332</v>
      </c>
      <c r="AH741" s="31">
        <v>15.6</v>
      </c>
      <c r="AI741" s="31" t="s">
        <v>1359</v>
      </c>
      <c r="BH741" s="31">
        <v>38.700000000000003</v>
      </c>
      <c r="BI741" s="31">
        <v>6.8</v>
      </c>
      <c r="BJ741" s="31">
        <v>91.5</v>
      </c>
      <c r="BK741" s="31">
        <v>6.8</v>
      </c>
      <c r="BL741" s="31">
        <v>102.1</v>
      </c>
      <c r="BM741" s="31">
        <v>4.2</v>
      </c>
      <c r="BN741" s="31">
        <v>55.3</v>
      </c>
      <c r="BO741" s="31">
        <v>0</v>
      </c>
      <c r="BP741" s="31">
        <v>28.2</v>
      </c>
      <c r="BQ741" s="31">
        <v>2.8</v>
      </c>
      <c r="BR741" s="31">
        <v>10.6</v>
      </c>
    </row>
    <row r="742" spans="1:70" s="31" customFormat="1" ht="18" customHeight="1">
      <c r="A742" s="46" t="s">
        <v>733</v>
      </c>
      <c r="B742" s="31" t="s">
        <v>961</v>
      </c>
      <c r="C742" s="31" t="s">
        <v>923</v>
      </c>
      <c r="D742" s="31">
        <v>37.75</v>
      </c>
      <c r="E742" s="31">
        <v>-92.1</v>
      </c>
      <c r="F742" s="31">
        <v>342</v>
      </c>
      <c r="G742" s="31">
        <v>12.5</v>
      </c>
      <c r="H742" s="31">
        <v>1071</v>
      </c>
      <c r="I742" s="31" t="s">
        <v>756</v>
      </c>
      <c r="M742" s="31" t="s">
        <v>326</v>
      </c>
      <c r="W742" s="31" t="s">
        <v>1052</v>
      </c>
      <c r="X742" s="31" t="s">
        <v>1347</v>
      </c>
      <c r="AA742" s="31">
        <v>85.6</v>
      </c>
      <c r="AB742" s="31">
        <v>31</v>
      </c>
      <c r="AC742" s="31" t="s">
        <v>329</v>
      </c>
      <c r="AD742" s="31">
        <v>29.9</v>
      </c>
      <c r="AE742" s="31" t="s">
        <v>1332</v>
      </c>
      <c r="AH742" s="31">
        <v>18.5</v>
      </c>
      <c r="AI742" s="31" t="s">
        <v>1359</v>
      </c>
      <c r="BH742" s="31">
        <v>25</v>
      </c>
      <c r="BI742" s="31">
        <v>4</v>
      </c>
      <c r="BJ742" s="31">
        <v>168.5</v>
      </c>
      <c r="BK742" s="31">
        <v>6</v>
      </c>
      <c r="BL742" s="31">
        <v>62.4</v>
      </c>
      <c r="BM742" s="31">
        <v>12.5</v>
      </c>
      <c r="BN742" s="31">
        <v>237.1</v>
      </c>
      <c r="BO742" s="31">
        <v>7.5</v>
      </c>
      <c r="BP742" s="31">
        <v>87.4</v>
      </c>
      <c r="BQ742" s="31">
        <v>0</v>
      </c>
      <c r="BR742" s="31">
        <v>6.2</v>
      </c>
    </row>
    <row r="743" spans="1:70" s="31" customFormat="1" ht="18" customHeight="1">
      <c r="A743" s="46" t="s">
        <v>733</v>
      </c>
      <c r="B743" s="31" t="s">
        <v>962</v>
      </c>
      <c r="C743" s="31" t="s">
        <v>923</v>
      </c>
      <c r="D743" s="31">
        <v>37.75</v>
      </c>
      <c r="E743" s="31">
        <v>-92.1</v>
      </c>
      <c r="F743" s="31">
        <v>342</v>
      </c>
      <c r="G743" s="31">
        <v>12.5</v>
      </c>
      <c r="H743" s="31">
        <v>1071</v>
      </c>
      <c r="I743" s="31" t="s">
        <v>756</v>
      </c>
      <c r="M743" s="31" t="s">
        <v>326</v>
      </c>
      <c r="W743" s="31" t="s">
        <v>1052</v>
      </c>
      <c r="X743" s="31" t="s">
        <v>1347</v>
      </c>
      <c r="AA743" s="31">
        <v>93.7</v>
      </c>
      <c r="AB743" s="31">
        <v>29</v>
      </c>
      <c r="AC743" s="31" t="s">
        <v>329</v>
      </c>
      <c r="AD743" s="31">
        <v>29.4</v>
      </c>
      <c r="AE743" s="31" t="s">
        <v>1332</v>
      </c>
      <c r="AH743" s="31">
        <v>14.2</v>
      </c>
      <c r="AI743" s="31" t="s">
        <v>1359</v>
      </c>
      <c r="BH743" s="31">
        <v>73</v>
      </c>
      <c r="BI743" s="31">
        <v>15.6</v>
      </c>
      <c r="BJ743" s="31">
        <v>115.5</v>
      </c>
      <c r="BK743" s="31">
        <v>7.8</v>
      </c>
      <c r="BL743" s="31">
        <v>212.8</v>
      </c>
      <c r="BM743" s="31">
        <v>4.9000000000000004</v>
      </c>
      <c r="BN743" s="31">
        <v>73</v>
      </c>
      <c r="BO743" s="31">
        <v>4.9000000000000004</v>
      </c>
      <c r="BP743" s="31">
        <v>66.900000000000006</v>
      </c>
      <c r="BQ743" s="31">
        <v>1</v>
      </c>
      <c r="BR743" s="31">
        <v>24.3</v>
      </c>
    </row>
    <row r="744" spans="1:70" s="31" customFormat="1" ht="18" customHeight="1">
      <c r="A744" s="46" t="s">
        <v>733</v>
      </c>
      <c r="B744" s="31" t="s">
        <v>963</v>
      </c>
      <c r="C744" s="31" t="s">
        <v>923</v>
      </c>
      <c r="D744" s="31">
        <v>37.75</v>
      </c>
      <c r="E744" s="31">
        <v>-92.1</v>
      </c>
      <c r="F744" s="31">
        <v>342</v>
      </c>
      <c r="G744" s="31">
        <v>12.5</v>
      </c>
      <c r="H744" s="31">
        <v>1071</v>
      </c>
      <c r="I744" s="31" t="s">
        <v>756</v>
      </c>
      <c r="M744" s="31" t="s">
        <v>326</v>
      </c>
      <c r="W744" s="31" t="s">
        <v>1052</v>
      </c>
      <c r="X744" s="31" t="s">
        <v>1347</v>
      </c>
      <c r="AA744" s="31">
        <v>53.5</v>
      </c>
      <c r="AB744" s="31">
        <v>29</v>
      </c>
      <c r="AC744" s="31" t="s">
        <v>329</v>
      </c>
      <c r="AD744" s="31">
        <v>29.1</v>
      </c>
      <c r="AE744" s="31" t="s">
        <v>1332</v>
      </c>
      <c r="AH744" s="31">
        <v>13.5</v>
      </c>
      <c r="AI744" s="31" t="s">
        <v>1359</v>
      </c>
      <c r="BH744" s="31">
        <v>27.3</v>
      </c>
      <c r="BI744" s="31">
        <v>4.8</v>
      </c>
      <c r="BJ744" s="31">
        <v>67</v>
      </c>
      <c r="BK744" s="31">
        <v>4</v>
      </c>
      <c r="BL744" s="31">
        <v>79.099999999999994</v>
      </c>
      <c r="BM744" s="31">
        <v>4</v>
      </c>
      <c r="BN744" s="31">
        <v>32.200000000000003</v>
      </c>
      <c r="BO744" s="31">
        <v>2</v>
      </c>
      <c r="BP744" s="31">
        <v>19.8</v>
      </c>
      <c r="BQ744" s="31">
        <v>1.4</v>
      </c>
      <c r="BR744" s="31">
        <v>2.5</v>
      </c>
    </row>
    <row r="745" spans="1:70" s="31" customFormat="1" ht="18" customHeight="1">
      <c r="A745" s="46" t="s">
        <v>733</v>
      </c>
      <c r="B745" s="31" t="s">
        <v>964</v>
      </c>
      <c r="C745" s="31" t="s">
        <v>923</v>
      </c>
      <c r="D745" s="31">
        <v>37.75</v>
      </c>
      <c r="E745" s="31">
        <v>-92.1</v>
      </c>
      <c r="F745" s="31">
        <v>342</v>
      </c>
      <c r="G745" s="31">
        <v>12.5</v>
      </c>
      <c r="H745" s="31">
        <v>1071</v>
      </c>
      <c r="I745" s="31" t="s">
        <v>756</v>
      </c>
      <c r="M745" s="31" t="s">
        <v>326</v>
      </c>
      <c r="W745" s="31" t="s">
        <v>1052</v>
      </c>
      <c r="X745" s="31" t="s">
        <v>1347</v>
      </c>
      <c r="AA745" s="31">
        <v>56.5</v>
      </c>
      <c r="AB745" s="31">
        <v>29</v>
      </c>
      <c r="AC745" s="31" t="s">
        <v>329</v>
      </c>
      <c r="AD745" s="31">
        <v>29.6</v>
      </c>
      <c r="AE745" s="31" t="s">
        <v>1332</v>
      </c>
      <c r="AH745" s="31">
        <v>15.1</v>
      </c>
      <c r="AI745" s="31" t="s">
        <v>1359</v>
      </c>
      <c r="BH745" s="31">
        <v>15.6</v>
      </c>
      <c r="BI745" s="31">
        <v>5</v>
      </c>
      <c r="BJ745" s="31">
        <v>58</v>
      </c>
      <c r="BK745" s="31">
        <v>4</v>
      </c>
      <c r="BL745" s="31">
        <v>118.6</v>
      </c>
      <c r="BM745" s="31">
        <v>5</v>
      </c>
      <c r="BN745" s="31">
        <v>40.6</v>
      </c>
      <c r="BO745" s="31">
        <v>3.7</v>
      </c>
      <c r="BP745" s="31">
        <v>49.9</v>
      </c>
      <c r="BQ745" s="31">
        <v>0.7</v>
      </c>
      <c r="BR745" s="31">
        <v>6.2</v>
      </c>
    </row>
    <row r="746" spans="1:70" s="31" customFormat="1" ht="18" customHeight="1">
      <c r="A746" s="46" t="s">
        <v>733</v>
      </c>
      <c r="B746" s="31" t="s">
        <v>965</v>
      </c>
      <c r="C746" s="31" t="s">
        <v>923</v>
      </c>
      <c r="D746" s="31">
        <v>37.75</v>
      </c>
      <c r="E746" s="31">
        <v>-92.1</v>
      </c>
      <c r="F746" s="31">
        <v>342</v>
      </c>
      <c r="G746" s="31">
        <v>12.5</v>
      </c>
      <c r="H746" s="31">
        <v>1071</v>
      </c>
      <c r="I746" s="31" t="s">
        <v>756</v>
      </c>
      <c r="M746" s="31" t="s">
        <v>326</v>
      </c>
      <c r="W746" s="31" t="s">
        <v>1052</v>
      </c>
      <c r="X746" s="31" t="s">
        <v>1347</v>
      </c>
      <c r="AA746" s="31">
        <v>87.6</v>
      </c>
      <c r="AB746" s="31">
        <v>29</v>
      </c>
      <c r="AC746" s="31" t="s">
        <v>329</v>
      </c>
      <c r="AD746" s="31">
        <v>29.8</v>
      </c>
      <c r="AE746" s="31" t="s">
        <v>1332</v>
      </c>
      <c r="AH746" s="31">
        <v>21</v>
      </c>
      <c r="AI746" s="31" t="s">
        <v>1359</v>
      </c>
      <c r="BH746" s="31">
        <v>56.2</v>
      </c>
      <c r="BI746" s="31">
        <v>8</v>
      </c>
      <c r="BJ746" s="31">
        <v>121.1</v>
      </c>
      <c r="BK746" s="31">
        <v>14</v>
      </c>
      <c r="BL746" s="31">
        <v>149.80000000000001</v>
      </c>
      <c r="BM746" s="31">
        <v>2.5</v>
      </c>
      <c r="BN746" s="31">
        <v>149.80000000000001</v>
      </c>
      <c r="BO746" s="31">
        <v>0</v>
      </c>
      <c r="BP746" s="31">
        <v>93.6</v>
      </c>
      <c r="BQ746" s="31">
        <v>3.5</v>
      </c>
      <c r="BR746" s="31">
        <v>18.7</v>
      </c>
    </row>
    <row r="747" spans="1:70" s="31" customFormat="1" ht="18" customHeight="1">
      <c r="A747" s="46" t="s">
        <v>733</v>
      </c>
      <c r="B747" s="31" t="s">
        <v>966</v>
      </c>
      <c r="C747" s="31" t="s">
        <v>923</v>
      </c>
      <c r="D747" s="31">
        <v>37.75</v>
      </c>
      <c r="E747" s="31">
        <v>-92.1</v>
      </c>
      <c r="F747" s="31">
        <v>342</v>
      </c>
      <c r="G747" s="31">
        <v>12.5</v>
      </c>
      <c r="H747" s="31">
        <v>1071</v>
      </c>
      <c r="I747" s="31" t="s">
        <v>756</v>
      </c>
      <c r="M747" s="31" t="s">
        <v>115</v>
      </c>
      <c r="X747" s="31" t="s">
        <v>1347</v>
      </c>
      <c r="AA747" s="31">
        <v>73</v>
      </c>
      <c r="AB747" s="31">
        <v>29</v>
      </c>
      <c r="AC747" s="31" t="s">
        <v>329</v>
      </c>
      <c r="AD747" s="31">
        <v>29.2</v>
      </c>
      <c r="AE747" s="31" t="s">
        <v>1332</v>
      </c>
      <c r="AH747" s="31">
        <v>12.4</v>
      </c>
      <c r="AI747" s="31" t="s">
        <v>1359</v>
      </c>
      <c r="BH747" s="31">
        <v>41.4</v>
      </c>
      <c r="BI747" s="31">
        <v>19</v>
      </c>
      <c r="BJ747" s="31">
        <v>207</v>
      </c>
      <c r="BK747" s="31">
        <v>26.5</v>
      </c>
      <c r="BL747" s="31">
        <v>322.89999999999998</v>
      </c>
      <c r="BM747" s="31">
        <v>8.3000000000000007</v>
      </c>
      <c r="BN747" s="31">
        <v>99.4</v>
      </c>
      <c r="BO747" s="31">
        <v>4.0999999999999996</v>
      </c>
      <c r="BP747" s="31">
        <v>89.4</v>
      </c>
      <c r="BQ747" s="31">
        <v>1.7</v>
      </c>
      <c r="BR747" s="31">
        <v>8.3000000000000007</v>
      </c>
    </row>
    <row r="748" spans="1:70" s="31" customFormat="1" ht="18" customHeight="1">
      <c r="A748" s="46" t="s">
        <v>733</v>
      </c>
      <c r="B748" s="31" t="s">
        <v>967</v>
      </c>
      <c r="C748" s="31" t="s">
        <v>923</v>
      </c>
      <c r="D748" s="31">
        <v>37.75</v>
      </c>
      <c r="E748" s="31">
        <v>-92.1</v>
      </c>
      <c r="F748" s="31">
        <v>342</v>
      </c>
      <c r="G748" s="31">
        <v>12.5</v>
      </c>
      <c r="H748" s="31">
        <v>1071</v>
      </c>
      <c r="I748" s="31" t="s">
        <v>756</v>
      </c>
      <c r="M748" s="31" t="s">
        <v>115</v>
      </c>
      <c r="X748" s="31" t="s">
        <v>1347</v>
      </c>
      <c r="AA748" s="31">
        <v>68.099999999999994</v>
      </c>
      <c r="AB748" s="31">
        <v>29</v>
      </c>
      <c r="AC748" s="31" t="s">
        <v>329</v>
      </c>
      <c r="AD748" s="31">
        <v>29.5</v>
      </c>
      <c r="AE748" s="31" t="s">
        <v>1332</v>
      </c>
      <c r="AH748" s="31">
        <v>13.2</v>
      </c>
      <c r="AI748" s="31" t="s">
        <v>1359</v>
      </c>
      <c r="BH748" s="31">
        <v>28.2</v>
      </c>
      <c r="BI748" s="31">
        <v>11.3</v>
      </c>
      <c r="BJ748" s="31">
        <v>45.1</v>
      </c>
      <c r="BK748" s="31">
        <v>4.5</v>
      </c>
      <c r="BL748" s="31">
        <v>112.2</v>
      </c>
      <c r="BM748" s="31">
        <v>1.4</v>
      </c>
      <c r="BN748" s="31">
        <v>36.700000000000003</v>
      </c>
      <c r="BO748" s="31">
        <v>0</v>
      </c>
      <c r="BP748" s="31">
        <v>33.799999999999997</v>
      </c>
      <c r="BQ748" s="31">
        <v>0.3</v>
      </c>
      <c r="BR748" s="31">
        <v>8.5</v>
      </c>
    </row>
    <row r="749" spans="1:70" s="31" customFormat="1" ht="18" customHeight="1">
      <c r="A749" s="46" t="s">
        <v>733</v>
      </c>
      <c r="B749" s="31" t="s">
        <v>968</v>
      </c>
      <c r="C749" s="31" t="s">
        <v>923</v>
      </c>
      <c r="D749" s="31">
        <v>37.75</v>
      </c>
      <c r="E749" s="31">
        <v>-92.1</v>
      </c>
      <c r="F749" s="31">
        <v>342</v>
      </c>
      <c r="G749" s="31">
        <v>12.5</v>
      </c>
      <c r="H749" s="31">
        <v>1071</v>
      </c>
      <c r="I749" s="31" t="s">
        <v>756</v>
      </c>
      <c r="M749" s="31" t="s">
        <v>115</v>
      </c>
      <c r="X749" s="31" t="s">
        <v>1347</v>
      </c>
      <c r="AA749" s="31">
        <v>52</v>
      </c>
      <c r="AB749" s="31">
        <v>31</v>
      </c>
      <c r="AC749" s="31" t="s">
        <v>329</v>
      </c>
      <c r="AD749" s="31">
        <v>29.7</v>
      </c>
      <c r="AE749" s="31" t="s">
        <v>1332</v>
      </c>
      <c r="AH749" s="31">
        <v>14</v>
      </c>
      <c r="AI749" s="31" t="s">
        <v>1359</v>
      </c>
      <c r="BH749" s="31">
        <v>7.8</v>
      </c>
      <c r="BI749" s="31">
        <v>1.2</v>
      </c>
      <c r="BJ749" s="31">
        <v>17.899999999999999</v>
      </c>
      <c r="BK749" s="31">
        <v>1.6</v>
      </c>
      <c r="BL749" s="31">
        <v>11.7</v>
      </c>
      <c r="BM749" s="31">
        <v>0.8</v>
      </c>
      <c r="BN749" s="31">
        <v>22.6</v>
      </c>
      <c r="BO749" s="31">
        <v>0.8</v>
      </c>
      <c r="BP749" s="31">
        <v>9</v>
      </c>
      <c r="BQ749" s="31">
        <v>0.6</v>
      </c>
      <c r="BR749" s="31">
        <v>3.9</v>
      </c>
    </row>
    <row r="750" spans="1:70" s="31" customFormat="1" ht="18" customHeight="1">
      <c r="A750" s="46" t="s">
        <v>733</v>
      </c>
      <c r="B750" s="31" t="s">
        <v>969</v>
      </c>
      <c r="C750" s="31" t="s">
        <v>923</v>
      </c>
      <c r="D750" s="31">
        <v>37.75</v>
      </c>
      <c r="E750" s="31">
        <v>-92.1</v>
      </c>
      <c r="F750" s="31">
        <v>342</v>
      </c>
      <c r="G750" s="31">
        <v>12.5</v>
      </c>
      <c r="H750" s="31">
        <v>1071</v>
      </c>
      <c r="I750" s="31" t="s">
        <v>756</v>
      </c>
      <c r="M750" s="31" t="s">
        <v>115</v>
      </c>
      <c r="X750" s="31" t="s">
        <v>1347</v>
      </c>
      <c r="AA750" s="31">
        <v>82.6</v>
      </c>
      <c r="AB750" s="31">
        <v>29</v>
      </c>
      <c r="AC750" s="31" t="s">
        <v>329</v>
      </c>
      <c r="AD750" s="31">
        <v>29.3</v>
      </c>
      <c r="AE750" s="31" t="s">
        <v>1332</v>
      </c>
      <c r="AH750" s="31">
        <v>13</v>
      </c>
      <c r="AI750" s="31" t="s">
        <v>1359</v>
      </c>
      <c r="BH750" s="31">
        <v>85.7</v>
      </c>
      <c r="BI750" s="31">
        <v>8.6</v>
      </c>
      <c r="BJ750" s="31">
        <v>164.2</v>
      </c>
      <c r="BK750" s="31">
        <v>14.3</v>
      </c>
      <c r="BL750" s="31">
        <v>228.5</v>
      </c>
      <c r="BM750" s="31">
        <v>10.7</v>
      </c>
      <c r="BN750" s="31">
        <v>125.7</v>
      </c>
      <c r="BO750" s="31">
        <v>10.7</v>
      </c>
      <c r="BP750" s="31">
        <v>57.1</v>
      </c>
      <c r="BQ750" s="31">
        <v>1.4</v>
      </c>
      <c r="BR750" s="31">
        <v>7.1</v>
      </c>
    </row>
    <row r="751" spans="1:70" s="31" customFormat="1" ht="18" customHeight="1">
      <c r="A751" s="46" t="s">
        <v>733</v>
      </c>
      <c r="B751" s="31" t="s">
        <v>970</v>
      </c>
      <c r="C751" s="31" t="s">
        <v>923</v>
      </c>
      <c r="D751" s="31">
        <v>37.75</v>
      </c>
      <c r="E751" s="31">
        <v>-92.1</v>
      </c>
      <c r="F751" s="31">
        <v>342</v>
      </c>
      <c r="G751" s="31">
        <v>12.5</v>
      </c>
      <c r="H751" s="31">
        <v>1071</v>
      </c>
      <c r="I751" s="31" t="s">
        <v>756</v>
      </c>
      <c r="M751" s="31" t="s">
        <v>115</v>
      </c>
      <c r="X751" s="31" t="s">
        <v>1347</v>
      </c>
      <c r="AA751" s="31">
        <v>64</v>
      </c>
      <c r="AB751" s="31">
        <v>29</v>
      </c>
      <c r="AC751" s="31" t="s">
        <v>329</v>
      </c>
      <c r="AD751" s="31">
        <v>29.6</v>
      </c>
      <c r="AE751" s="31" t="s">
        <v>1332</v>
      </c>
      <c r="AH751" s="31">
        <v>22.6</v>
      </c>
      <c r="AI751" s="31" t="s">
        <v>1359</v>
      </c>
      <c r="BH751" s="31">
        <v>13.4</v>
      </c>
      <c r="BI751" s="31">
        <v>2.7</v>
      </c>
      <c r="BJ751" s="31">
        <v>47.8</v>
      </c>
      <c r="BK751" s="31">
        <v>2.7</v>
      </c>
      <c r="BL751" s="31">
        <v>51.8</v>
      </c>
      <c r="BM751" s="31">
        <v>1.9</v>
      </c>
      <c r="BN751" s="31">
        <v>34.6</v>
      </c>
      <c r="BO751" s="31">
        <v>0</v>
      </c>
      <c r="BP751" s="31">
        <v>30.7</v>
      </c>
      <c r="BQ751" s="31">
        <v>0.6</v>
      </c>
      <c r="BR751" s="31">
        <v>5.8</v>
      </c>
    </row>
    <row r="752" spans="1:70" s="31" customFormat="1" ht="18" customHeight="1">
      <c r="A752" s="46" t="s">
        <v>733</v>
      </c>
      <c r="B752" s="31" t="s">
        <v>971</v>
      </c>
      <c r="C752" s="31" t="s">
        <v>923</v>
      </c>
      <c r="D752" s="31">
        <v>37.75</v>
      </c>
      <c r="E752" s="31">
        <v>-92.1</v>
      </c>
      <c r="F752" s="31">
        <v>342</v>
      </c>
      <c r="G752" s="31">
        <v>12.5</v>
      </c>
      <c r="H752" s="31">
        <v>1071</v>
      </c>
      <c r="I752" s="31" t="s">
        <v>756</v>
      </c>
      <c r="M752" s="31" t="s">
        <v>115</v>
      </c>
      <c r="X752" s="31" t="s">
        <v>1347</v>
      </c>
      <c r="AA752" s="31">
        <v>73.8</v>
      </c>
      <c r="AB752" s="31">
        <v>29</v>
      </c>
      <c r="AC752" s="31" t="s">
        <v>330</v>
      </c>
      <c r="AD752" s="31">
        <v>29.4</v>
      </c>
      <c r="AE752" s="31" t="s">
        <v>1332</v>
      </c>
      <c r="AH752" s="31">
        <v>23.1</v>
      </c>
      <c r="AI752" s="31" t="s">
        <v>1359</v>
      </c>
      <c r="BH752" s="31">
        <v>21.2</v>
      </c>
      <c r="BI752" s="31">
        <v>4.2</v>
      </c>
      <c r="BJ752" s="31">
        <v>85</v>
      </c>
      <c r="BK752" s="31">
        <v>4.2</v>
      </c>
      <c r="BL752" s="31">
        <v>127.8</v>
      </c>
      <c r="BM752" s="31">
        <v>3.5</v>
      </c>
      <c r="BN752" s="31">
        <v>56.6</v>
      </c>
      <c r="BO752" s="31">
        <v>1.8</v>
      </c>
      <c r="BP752" s="31">
        <v>49.6</v>
      </c>
      <c r="BQ752" s="31">
        <v>0</v>
      </c>
      <c r="BR752" s="31">
        <v>0</v>
      </c>
    </row>
    <row r="753" spans="1:70" s="31" customFormat="1" ht="18" customHeight="1">
      <c r="A753" s="46" t="s">
        <v>733</v>
      </c>
      <c r="B753" s="31" t="s">
        <v>972</v>
      </c>
      <c r="C753" s="31" t="s">
        <v>923</v>
      </c>
      <c r="D753" s="31">
        <v>37.75</v>
      </c>
      <c r="E753" s="31">
        <v>-92.1</v>
      </c>
      <c r="F753" s="31">
        <v>342</v>
      </c>
      <c r="G753" s="31">
        <v>12.5</v>
      </c>
      <c r="H753" s="31">
        <v>1071</v>
      </c>
      <c r="I753" s="31" t="s">
        <v>756</v>
      </c>
      <c r="M753" s="31" t="s">
        <v>115</v>
      </c>
      <c r="X753" s="31" t="s">
        <v>1347</v>
      </c>
      <c r="AA753" s="31">
        <v>71.400000000000006</v>
      </c>
      <c r="AB753" s="31">
        <v>29</v>
      </c>
      <c r="AC753" s="31" t="s">
        <v>329</v>
      </c>
      <c r="AD753" s="31">
        <v>29.6</v>
      </c>
      <c r="AE753" s="31" t="s">
        <v>1332</v>
      </c>
      <c r="AH753" s="31">
        <v>14.1</v>
      </c>
      <c r="AI753" s="31" t="s">
        <v>1359</v>
      </c>
      <c r="BH753" s="31">
        <v>12</v>
      </c>
      <c r="BI753" s="31">
        <v>2.9</v>
      </c>
      <c r="BJ753" s="31">
        <v>26.4</v>
      </c>
      <c r="BK753" s="31">
        <v>2.4</v>
      </c>
      <c r="BL753" s="31">
        <v>35.9</v>
      </c>
      <c r="BM753" s="31">
        <v>1.8</v>
      </c>
      <c r="BN753" s="31">
        <v>18</v>
      </c>
      <c r="BO753" s="31">
        <v>0</v>
      </c>
      <c r="BP753" s="31">
        <v>19.2</v>
      </c>
      <c r="BQ753" s="31">
        <v>0.2</v>
      </c>
      <c r="BR753" s="31">
        <v>1.2</v>
      </c>
    </row>
    <row r="754" spans="1:70" s="31" customFormat="1" ht="18" customHeight="1">
      <c r="A754" s="46" t="s">
        <v>733</v>
      </c>
      <c r="B754" s="31" t="s">
        <v>973</v>
      </c>
      <c r="C754" s="31" t="s">
        <v>923</v>
      </c>
      <c r="D754" s="31">
        <v>37.75</v>
      </c>
      <c r="E754" s="31">
        <v>-92.1</v>
      </c>
      <c r="F754" s="31">
        <v>342</v>
      </c>
      <c r="G754" s="31">
        <v>12.5</v>
      </c>
      <c r="H754" s="31">
        <v>1071</v>
      </c>
      <c r="I754" s="31" t="s">
        <v>756</v>
      </c>
      <c r="M754" s="31" t="s">
        <v>115</v>
      </c>
      <c r="X754" s="31" t="s">
        <v>1347</v>
      </c>
      <c r="AA754" s="31">
        <v>80.400000000000006</v>
      </c>
      <c r="AB754" s="31">
        <v>29</v>
      </c>
      <c r="AC754" s="31" t="s">
        <v>699</v>
      </c>
      <c r="AD754" s="31">
        <v>29.2</v>
      </c>
      <c r="AE754" s="31" t="s">
        <v>1332</v>
      </c>
      <c r="AH754" s="31">
        <v>9.3000000000000007</v>
      </c>
      <c r="AI754" s="31" t="s">
        <v>1359</v>
      </c>
      <c r="BH754" s="31">
        <v>59.4</v>
      </c>
      <c r="BI754" s="31">
        <v>13</v>
      </c>
      <c r="BJ754" s="31">
        <v>108</v>
      </c>
      <c r="BK754" s="31">
        <v>17.3</v>
      </c>
      <c r="BL754" s="31">
        <v>205.2</v>
      </c>
      <c r="BM754" s="31">
        <v>13.5</v>
      </c>
      <c r="BN754" s="31">
        <v>81</v>
      </c>
      <c r="BO754" s="31">
        <v>2.7</v>
      </c>
      <c r="BP754" s="31">
        <v>37.299999999999997</v>
      </c>
      <c r="BQ754" s="31">
        <v>2.7</v>
      </c>
      <c r="BR754" s="31">
        <v>0</v>
      </c>
    </row>
    <row r="755" spans="1:70" s="31" customFormat="1" ht="18" customHeight="1">
      <c r="A755" s="46" t="s">
        <v>733</v>
      </c>
      <c r="B755" s="31" t="s">
        <v>974</v>
      </c>
      <c r="C755" s="31" t="s">
        <v>923</v>
      </c>
      <c r="D755" s="31">
        <v>37.75</v>
      </c>
      <c r="E755" s="31">
        <v>-92.1</v>
      </c>
      <c r="F755" s="31">
        <v>342</v>
      </c>
      <c r="G755" s="31">
        <v>12.5</v>
      </c>
      <c r="H755" s="31">
        <v>1071</v>
      </c>
      <c r="I755" s="31" t="s">
        <v>756</v>
      </c>
      <c r="M755" s="31" t="s">
        <v>115</v>
      </c>
      <c r="X755" s="31" t="s">
        <v>1347</v>
      </c>
      <c r="AA755" s="31">
        <v>67.900000000000006</v>
      </c>
      <c r="AB755" s="31">
        <v>29</v>
      </c>
      <c r="AC755" s="31" t="s">
        <v>329</v>
      </c>
      <c r="AD755" s="31">
        <v>29.5</v>
      </c>
      <c r="AE755" s="31" t="s">
        <v>1332</v>
      </c>
      <c r="AH755" s="31">
        <v>15.4</v>
      </c>
      <c r="AI755" s="31" t="s">
        <v>1359</v>
      </c>
      <c r="BH755" s="31">
        <v>15.1</v>
      </c>
      <c r="BI755" s="31">
        <v>2.6</v>
      </c>
      <c r="BJ755" s="31">
        <v>43.2</v>
      </c>
      <c r="BK755" s="31">
        <v>4.3</v>
      </c>
      <c r="BL755" s="31">
        <v>75.599999999999994</v>
      </c>
      <c r="BM755" s="31">
        <v>3.2</v>
      </c>
      <c r="BN755" s="31">
        <v>36.700000000000003</v>
      </c>
      <c r="BO755" s="31">
        <v>1.5</v>
      </c>
      <c r="BP755" s="31">
        <v>23.8</v>
      </c>
      <c r="BQ755" s="31">
        <v>1.3</v>
      </c>
      <c r="BR755" s="31">
        <v>8.6</v>
      </c>
    </row>
    <row r="756" spans="1:70" s="31" customFormat="1" ht="18" customHeight="1">
      <c r="A756" s="46" t="s">
        <v>733</v>
      </c>
      <c r="B756" s="31" t="s">
        <v>975</v>
      </c>
      <c r="C756" s="31" t="s">
        <v>923</v>
      </c>
      <c r="D756" s="31">
        <v>37.75</v>
      </c>
      <c r="E756" s="31">
        <v>-92.1</v>
      </c>
      <c r="F756" s="31">
        <v>342</v>
      </c>
      <c r="G756" s="31">
        <v>12.5</v>
      </c>
      <c r="H756" s="31">
        <v>1071</v>
      </c>
      <c r="I756" s="31" t="s">
        <v>756</v>
      </c>
      <c r="M756" s="31" t="s">
        <v>115</v>
      </c>
      <c r="X756" s="31" t="s">
        <v>1347</v>
      </c>
      <c r="AA756" s="31">
        <v>75.3</v>
      </c>
      <c r="AB756" s="31">
        <v>29</v>
      </c>
      <c r="AC756" s="31" t="s">
        <v>329</v>
      </c>
      <c r="AD756" s="31">
        <v>29.3</v>
      </c>
      <c r="AE756" s="31" t="s">
        <v>1332</v>
      </c>
      <c r="AH756" s="31">
        <v>9</v>
      </c>
      <c r="AI756" s="31" t="s">
        <v>1359</v>
      </c>
      <c r="BH756" s="31">
        <v>39.4</v>
      </c>
      <c r="BI756" s="31">
        <v>15.8</v>
      </c>
      <c r="BJ756" s="31">
        <v>101.6</v>
      </c>
      <c r="BK756" s="31">
        <v>7</v>
      </c>
      <c r="BL756" s="31">
        <v>122.6</v>
      </c>
      <c r="BM756" s="31">
        <v>8.8000000000000007</v>
      </c>
      <c r="BN756" s="31">
        <v>78.8</v>
      </c>
      <c r="BO756" s="31">
        <v>6.6</v>
      </c>
      <c r="BP756" s="31">
        <v>39.4</v>
      </c>
      <c r="BQ756" s="31">
        <v>0.4</v>
      </c>
      <c r="BR756" s="31">
        <v>17.5</v>
      </c>
    </row>
    <row r="757" spans="1:70" s="31" customFormat="1" ht="18" customHeight="1">
      <c r="A757" s="46" t="s">
        <v>733</v>
      </c>
      <c r="B757" s="31" t="s">
        <v>976</v>
      </c>
      <c r="C757" s="31" t="s">
        <v>923</v>
      </c>
      <c r="D757" s="31">
        <v>37.75</v>
      </c>
      <c r="E757" s="31">
        <v>-92.1</v>
      </c>
      <c r="F757" s="31">
        <v>342</v>
      </c>
      <c r="G757" s="31">
        <v>12.5</v>
      </c>
      <c r="H757" s="31">
        <v>1071</v>
      </c>
      <c r="I757" s="31" t="s">
        <v>756</v>
      </c>
      <c r="M757" s="31" t="s">
        <v>115</v>
      </c>
      <c r="X757" s="31" t="s">
        <v>1347</v>
      </c>
      <c r="AA757" s="31">
        <v>77.5</v>
      </c>
      <c r="AB757" s="31">
        <v>29</v>
      </c>
      <c r="AC757" s="31" t="s">
        <v>329</v>
      </c>
      <c r="AD757" s="31">
        <v>29.4</v>
      </c>
      <c r="AE757" s="31" t="s">
        <v>1332</v>
      </c>
      <c r="AH757" s="31">
        <v>14.8</v>
      </c>
      <c r="AI757" s="31" t="s">
        <v>1359</v>
      </c>
      <c r="BH757" s="31">
        <v>70.7</v>
      </c>
      <c r="BI757" s="31">
        <v>11</v>
      </c>
      <c r="BJ757" s="31">
        <v>157.19999999999999</v>
      </c>
      <c r="BK757" s="31">
        <v>22</v>
      </c>
      <c r="BL757" s="31">
        <v>308.10000000000002</v>
      </c>
      <c r="BM757" s="31">
        <v>7.9</v>
      </c>
      <c r="BN757" s="31">
        <v>94.3</v>
      </c>
      <c r="BO757" s="31">
        <v>3.9</v>
      </c>
      <c r="BP757" s="31">
        <v>102.2</v>
      </c>
      <c r="BQ757" s="31">
        <v>0.8</v>
      </c>
      <c r="BR757" s="31">
        <v>7.9</v>
      </c>
    </row>
    <row r="758" spans="1:70" s="31" customFormat="1" ht="18" customHeight="1">
      <c r="A758" s="46" t="s">
        <v>733</v>
      </c>
      <c r="B758" s="31" t="s">
        <v>977</v>
      </c>
      <c r="C758" s="31" t="s">
        <v>923</v>
      </c>
      <c r="D758" s="31">
        <v>37.75</v>
      </c>
      <c r="E758" s="31">
        <v>-92.1</v>
      </c>
      <c r="F758" s="31">
        <v>342</v>
      </c>
      <c r="G758" s="31">
        <v>12.5</v>
      </c>
      <c r="H758" s="31">
        <v>1071</v>
      </c>
      <c r="I758" s="31" t="s">
        <v>756</v>
      </c>
      <c r="M758" s="31" t="s">
        <v>115</v>
      </c>
      <c r="X758" s="31" t="s">
        <v>1347</v>
      </c>
      <c r="AA758" s="31">
        <v>47.6</v>
      </c>
      <c r="AB758" s="31">
        <v>27</v>
      </c>
      <c r="AC758" s="31" t="s">
        <v>329</v>
      </c>
      <c r="AD758" s="31">
        <v>29.6</v>
      </c>
      <c r="AE758" s="31" t="s">
        <v>1332</v>
      </c>
      <c r="AH758" s="31">
        <v>9.8000000000000007</v>
      </c>
      <c r="AI758" s="31" t="s">
        <v>1359</v>
      </c>
      <c r="BH758" s="31">
        <v>15.6</v>
      </c>
      <c r="BI758" s="31">
        <v>2.4</v>
      </c>
      <c r="BJ758" s="31">
        <v>27.6</v>
      </c>
      <c r="BK758" s="31">
        <v>2.9</v>
      </c>
      <c r="BL758" s="31">
        <v>25.2</v>
      </c>
      <c r="BM758" s="31">
        <v>2.4</v>
      </c>
      <c r="BN758" s="31">
        <v>25.2</v>
      </c>
      <c r="BO758" s="31">
        <v>1.8</v>
      </c>
      <c r="BP758" s="31">
        <v>14.5</v>
      </c>
      <c r="BQ758" s="31">
        <v>1.2</v>
      </c>
      <c r="BR758" s="31">
        <v>1.2</v>
      </c>
    </row>
    <row r="759" spans="1:70" s="31" customFormat="1" ht="18" customHeight="1">
      <c r="A759" s="46" t="s">
        <v>733</v>
      </c>
      <c r="B759" s="31" t="s">
        <v>978</v>
      </c>
      <c r="C759" s="31" t="s">
        <v>923</v>
      </c>
      <c r="D759" s="31">
        <v>37.75</v>
      </c>
      <c r="E759" s="31">
        <v>-92.1</v>
      </c>
      <c r="F759" s="31">
        <v>342</v>
      </c>
      <c r="G759" s="31">
        <v>12.5</v>
      </c>
      <c r="H759" s="31">
        <v>1071</v>
      </c>
      <c r="I759" s="31" t="s">
        <v>756</v>
      </c>
      <c r="M759" s="31" t="s">
        <v>115</v>
      </c>
      <c r="X759" s="31" t="s">
        <v>1347</v>
      </c>
      <c r="AA759" s="31">
        <v>62.5</v>
      </c>
      <c r="AB759" s="31">
        <v>29</v>
      </c>
      <c r="AC759" s="31" t="s">
        <v>699</v>
      </c>
      <c r="AD759" s="31">
        <v>29.4</v>
      </c>
      <c r="AE759" s="31" t="s">
        <v>1332</v>
      </c>
      <c r="AH759" s="31">
        <v>12.8</v>
      </c>
      <c r="AI759" s="31" t="s">
        <v>1359</v>
      </c>
      <c r="BH759" s="31">
        <v>10.8</v>
      </c>
      <c r="BI759" s="31">
        <v>7.2</v>
      </c>
      <c r="BJ759" s="31">
        <v>41.4</v>
      </c>
      <c r="BK759" s="31">
        <v>2.2000000000000002</v>
      </c>
      <c r="BL759" s="31">
        <v>66.599999999999994</v>
      </c>
      <c r="BM759" s="31">
        <v>1.8</v>
      </c>
      <c r="BN759" s="31">
        <v>21.6</v>
      </c>
      <c r="BO759" s="31">
        <v>1.1000000000000001</v>
      </c>
      <c r="BP759" s="31">
        <v>26.6</v>
      </c>
      <c r="BQ759" s="31">
        <v>0.7</v>
      </c>
      <c r="BR759" s="31">
        <v>0</v>
      </c>
    </row>
    <row r="760" spans="1:70" s="31" customFormat="1" ht="18" customHeight="1">
      <c r="A760" s="46" t="s">
        <v>733</v>
      </c>
      <c r="B760" s="31" t="s">
        <v>979</v>
      </c>
      <c r="C760" s="31" t="s">
        <v>923</v>
      </c>
      <c r="D760" s="31">
        <v>37.75</v>
      </c>
      <c r="E760" s="31">
        <v>-92.1</v>
      </c>
      <c r="F760" s="31">
        <v>342</v>
      </c>
      <c r="G760" s="31">
        <v>12.5</v>
      </c>
      <c r="H760" s="31">
        <v>1071</v>
      </c>
      <c r="I760" s="31" t="s">
        <v>756</v>
      </c>
      <c r="M760" s="31" t="s">
        <v>115</v>
      </c>
      <c r="X760" s="31" t="s">
        <v>1347</v>
      </c>
      <c r="AA760" s="31">
        <v>69.900000000000006</v>
      </c>
      <c r="AB760" s="31">
        <v>29</v>
      </c>
      <c r="AC760" s="31" t="s">
        <v>699</v>
      </c>
      <c r="AD760" s="31">
        <v>29.5</v>
      </c>
      <c r="AE760" s="31" t="s">
        <v>1332</v>
      </c>
      <c r="AH760" s="31">
        <v>9.4</v>
      </c>
      <c r="AI760" s="31" t="s">
        <v>1359</v>
      </c>
      <c r="BH760" s="31">
        <v>79.8</v>
      </c>
      <c r="BI760" s="31">
        <v>14.8</v>
      </c>
      <c r="BJ760" s="31">
        <v>125.4</v>
      </c>
      <c r="BK760" s="31">
        <v>12.5</v>
      </c>
      <c r="BL760" s="31">
        <v>142.5</v>
      </c>
      <c r="BM760" s="31">
        <v>10.8</v>
      </c>
      <c r="BN760" s="31">
        <v>114</v>
      </c>
      <c r="BO760" s="31">
        <v>8.6</v>
      </c>
      <c r="BP760" s="31">
        <v>57</v>
      </c>
      <c r="BQ760" s="31">
        <v>4.5999999999999996</v>
      </c>
      <c r="BR760" s="31">
        <v>0</v>
      </c>
    </row>
    <row r="761" spans="1:70" s="31" customFormat="1" ht="18" customHeight="1">
      <c r="A761" s="46" t="s">
        <v>733</v>
      </c>
      <c r="B761" s="31" t="s">
        <v>980</v>
      </c>
      <c r="C761" s="31" t="s">
        <v>923</v>
      </c>
      <c r="D761" s="31">
        <v>37.75</v>
      </c>
      <c r="E761" s="31">
        <v>-92.1</v>
      </c>
      <c r="F761" s="31">
        <v>342</v>
      </c>
      <c r="G761" s="31">
        <v>12.5</v>
      </c>
      <c r="H761" s="31">
        <v>1071</v>
      </c>
      <c r="I761" s="31" t="s">
        <v>756</v>
      </c>
      <c r="M761" s="31" t="s">
        <v>115</v>
      </c>
      <c r="X761" s="31" t="s">
        <v>1347</v>
      </c>
      <c r="AA761" s="31">
        <v>62.3</v>
      </c>
      <c r="AB761" s="31">
        <v>27</v>
      </c>
      <c r="AC761" s="31" t="s">
        <v>699</v>
      </c>
      <c r="AD761" s="31">
        <v>29</v>
      </c>
      <c r="AE761" s="31" t="s">
        <v>1332</v>
      </c>
      <c r="AH761" s="31">
        <v>10.3</v>
      </c>
      <c r="AI761" s="31" t="s">
        <v>1359</v>
      </c>
      <c r="BH761" s="31">
        <v>31.7</v>
      </c>
      <c r="BI761" s="31">
        <v>8.1</v>
      </c>
      <c r="BJ761" s="31">
        <v>103.7</v>
      </c>
      <c r="BK761" s="31">
        <v>8.1</v>
      </c>
      <c r="BL761" s="31">
        <v>57.6</v>
      </c>
      <c r="BM761" s="31">
        <v>5.2</v>
      </c>
      <c r="BN761" s="31">
        <v>40.299999999999997</v>
      </c>
      <c r="BO761" s="31">
        <v>1.4</v>
      </c>
      <c r="BP761" s="31">
        <v>31.7</v>
      </c>
      <c r="BQ761" s="31">
        <v>0.3</v>
      </c>
      <c r="BR761" s="31">
        <v>0</v>
      </c>
    </row>
    <row r="762" spans="1:70" s="31" customFormat="1" ht="18" customHeight="1">
      <c r="A762" s="46" t="s">
        <v>733</v>
      </c>
      <c r="B762" s="31" t="s">
        <v>981</v>
      </c>
      <c r="C762" s="31" t="s">
        <v>923</v>
      </c>
      <c r="D762" s="31">
        <v>37.75</v>
      </c>
      <c r="E762" s="31">
        <v>-92.1</v>
      </c>
      <c r="F762" s="31">
        <v>342</v>
      </c>
      <c r="G762" s="31">
        <v>12.5</v>
      </c>
      <c r="H762" s="31">
        <v>1071</v>
      </c>
      <c r="I762" s="31" t="s">
        <v>756</v>
      </c>
      <c r="M762" s="31" t="s">
        <v>115</v>
      </c>
      <c r="X762" s="31" t="s">
        <v>1347</v>
      </c>
      <c r="AA762" s="31">
        <v>50</v>
      </c>
      <c r="AB762" s="31">
        <v>29</v>
      </c>
      <c r="AC762" s="31" t="s">
        <v>329</v>
      </c>
      <c r="AD762" s="31">
        <v>29.1</v>
      </c>
      <c r="AE762" s="31" t="s">
        <v>1332</v>
      </c>
      <c r="AH762" s="31">
        <v>10.1</v>
      </c>
      <c r="AI762" s="31" t="s">
        <v>1359</v>
      </c>
      <c r="BH762" s="31">
        <v>19.8</v>
      </c>
      <c r="BI762" s="31">
        <v>2.1</v>
      </c>
      <c r="BJ762" s="31">
        <v>31.7</v>
      </c>
      <c r="BK762" s="31">
        <v>4.2</v>
      </c>
      <c r="BL762" s="31">
        <v>39.6</v>
      </c>
      <c r="BM762" s="31">
        <v>1.3</v>
      </c>
      <c r="BN762" s="31">
        <v>15.8</v>
      </c>
      <c r="BO762" s="31">
        <v>2</v>
      </c>
      <c r="BP762" s="31">
        <v>10.6</v>
      </c>
      <c r="BQ762" s="31">
        <v>0.9</v>
      </c>
      <c r="BR762" s="31">
        <v>4</v>
      </c>
    </row>
    <row r="763" spans="1:70" s="31" customFormat="1" ht="18" customHeight="1">
      <c r="A763" s="46" t="s">
        <v>733</v>
      </c>
      <c r="B763" s="31" t="s">
        <v>982</v>
      </c>
      <c r="C763" s="31" t="s">
        <v>923</v>
      </c>
      <c r="D763" s="31">
        <v>37.75</v>
      </c>
      <c r="E763" s="31">
        <v>-92.1</v>
      </c>
      <c r="F763" s="31">
        <v>342</v>
      </c>
      <c r="G763" s="31">
        <v>12.5</v>
      </c>
      <c r="H763" s="31">
        <v>1071</v>
      </c>
      <c r="I763" s="31" t="s">
        <v>756</v>
      </c>
      <c r="M763" s="31" t="s">
        <v>115</v>
      </c>
      <c r="X763" s="31" t="s">
        <v>1347</v>
      </c>
      <c r="AA763" s="31">
        <v>74.7</v>
      </c>
      <c r="AB763" s="31">
        <v>29</v>
      </c>
      <c r="AC763" s="31" t="s">
        <v>699</v>
      </c>
      <c r="AD763" s="31">
        <v>29.3</v>
      </c>
      <c r="AE763" s="31" t="s">
        <v>1332</v>
      </c>
      <c r="AH763" s="31">
        <v>14.6</v>
      </c>
      <c r="AI763" s="31" t="s">
        <v>1359</v>
      </c>
      <c r="BH763" s="31">
        <v>29.8</v>
      </c>
      <c r="BI763" s="31">
        <v>10.4</v>
      </c>
      <c r="BJ763" s="31">
        <v>93</v>
      </c>
      <c r="BK763" s="31">
        <v>7.8</v>
      </c>
      <c r="BL763" s="31">
        <v>137.6</v>
      </c>
      <c r="BM763" s="31">
        <v>1.9</v>
      </c>
      <c r="BN763" s="31">
        <v>44.6</v>
      </c>
      <c r="BO763" s="31">
        <v>1.9</v>
      </c>
      <c r="BP763" s="31">
        <v>44.6</v>
      </c>
      <c r="BQ763" s="31">
        <v>0.4</v>
      </c>
      <c r="BR763" s="31">
        <v>0</v>
      </c>
    </row>
    <row r="764" spans="1:70" s="31" customFormat="1" ht="18" customHeight="1">
      <c r="A764" s="46" t="s">
        <v>733</v>
      </c>
      <c r="B764" s="31" t="s">
        <v>983</v>
      </c>
      <c r="C764" s="31" t="s">
        <v>923</v>
      </c>
      <c r="D764" s="31">
        <v>37.75</v>
      </c>
      <c r="E764" s="31">
        <v>-92.1</v>
      </c>
      <c r="F764" s="31">
        <v>342</v>
      </c>
      <c r="G764" s="31">
        <v>12.5</v>
      </c>
      <c r="H764" s="31">
        <v>1071</v>
      </c>
      <c r="I764" s="31" t="s">
        <v>756</v>
      </c>
      <c r="M764" s="31" t="s">
        <v>115</v>
      </c>
      <c r="X764" s="31" t="s">
        <v>1347</v>
      </c>
      <c r="AA764" s="31">
        <v>76.099999999999994</v>
      </c>
      <c r="AB764" s="31">
        <v>29</v>
      </c>
      <c r="AC764" s="31" t="s">
        <v>329</v>
      </c>
      <c r="AD764" s="31">
        <v>29.7</v>
      </c>
      <c r="AE764" s="31" t="s">
        <v>1332</v>
      </c>
      <c r="AH764" s="31">
        <v>10.7</v>
      </c>
      <c r="AI764" s="31" t="s">
        <v>1359</v>
      </c>
      <c r="BH764" s="31">
        <v>52.3</v>
      </c>
      <c r="BI764" s="31">
        <v>6.4</v>
      </c>
      <c r="BJ764" s="31">
        <v>64.3</v>
      </c>
      <c r="BK764" s="31">
        <v>7.6</v>
      </c>
      <c r="BL764" s="31">
        <v>128.6</v>
      </c>
      <c r="BM764" s="31">
        <v>8</v>
      </c>
      <c r="BN764" s="31">
        <v>52.3</v>
      </c>
      <c r="BO764" s="31">
        <v>6</v>
      </c>
      <c r="BP764" s="31">
        <v>56.3</v>
      </c>
      <c r="BQ764" s="31">
        <v>0</v>
      </c>
      <c r="BR764" s="31">
        <v>20.100000000000001</v>
      </c>
    </row>
    <row r="765" spans="1:70" s="31" customFormat="1" ht="18" customHeight="1">
      <c r="A765" s="46" t="s">
        <v>733</v>
      </c>
      <c r="B765" s="31" t="s">
        <v>984</v>
      </c>
      <c r="C765" s="31" t="s">
        <v>923</v>
      </c>
      <c r="D765" s="31">
        <v>37.75</v>
      </c>
      <c r="E765" s="31">
        <v>-92.1</v>
      </c>
      <c r="F765" s="31">
        <v>342</v>
      </c>
      <c r="G765" s="31">
        <v>12.5</v>
      </c>
      <c r="H765" s="31">
        <v>1071</v>
      </c>
      <c r="I765" s="31" t="s">
        <v>756</v>
      </c>
      <c r="M765" s="31" t="s">
        <v>115</v>
      </c>
      <c r="X765" s="31" t="s">
        <v>1347</v>
      </c>
      <c r="AA765" s="31">
        <v>66.7</v>
      </c>
      <c r="AB765" s="31">
        <v>29</v>
      </c>
      <c r="AC765" s="31" t="s">
        <v>329</v>
      </c>
      <c r="AD765" s="31">
        <v>29.2</v>
      </c>
      <c r="AE765" s="31" t="s">
        <v>1332</v>
      </c>
      <c r="AH765" s="31">
        <v>12.4</v>
      </c>
      <c r="AI765" s="31" t="s">
        <v>1359</v>
      </c>
      <c r="BH765" s="31">
        <v>11.9</v>
      </c>
      <c r="BI765" s="31">
        <v>1.7</v>
      </c>
      <c r="BJ765" s="31">
        <v>27</v>
      </c>
      <c r="BK765" s="31">
        <v>2.2999999999999998</v>
      </c>
      <c r="BL765" s="31">
        <v>31.3</v>
      </c>
      <c r="BM765" s="31">
        <v>2.2000000000000002</v>
      </c>
      <c r="BN765" s="31">
        <v>13</v>
      </c>
      <c r="BO765" s="31">
        <v>0.5</v>
      </c>
      <c r="BP765" s="31">
        <v>11.9</v>
      </c>
      <c r="BQ765" s="31">
        <v>0.9</v>
      </c>
      <c r="BR765" s="31">
        <v>5.4</v>
      </c>
    </row>
    <row r="766" spans="1:70" s="31" customFormat="1" ht="18" customHeight="1">
      <c r="A766" s="46" t="s">
        <v>733</v>
      </c>
      <c r="B766" s="31" t="s">
        <v>985</v>
      </c>
      <c r="C766" s="31" t="s">
        <v>923</v>
      </c>
      <c r="D766" s="31">
        <v>37.75</v>
      </c>
      <c r="E766" s="31">
        <v>-92.1</v>
      </c>
      <c r="F766" s="31">
        <v>342</v>
      </c>
      <c r="G766" s="31">
        <v>12.5</v>
      </c>
      <c r="H766" s="31">
        <v>1071</v>
      </c>
      <c r="I766" s="31" t="s">
        <v>756</v>
      </c>
      <c r="M766" s="31" t="s">
        <v>115</v>
      </c>
      <c r="X766" s="31" t="s">
        <v>1347</v>
      </c>
      <c r="AA766" s="31">
        <v>75.8</v>
      </c>
      <c r="AB766" s="31">
        <v>31</v>
      </c>
      <c r="AC766" s="31" t="s">
        <v>699</v>
      </c>
      <c r="AD766" s="31">
        <v>29.7</v>
      </c>
      <c r="AE766" s="31" t="s">
        <v>1332</v>
      </c>
      <c r="AH766" s="31">
        <v>15.5</v>
      </c>
      <c r="AI766" s="31" t="s">
        <v>1359</v>
      </c>
      <c r="BH766" s="31">
        <v>49.7</v>
      </c>
      <c r="BI766" s="31">
        <v>6.6</v>
      </c>
      <c r="BJ766" s="31">
        <v>95.2</v>
      </c>
      <c r="BK766" s="31">
        <v>5</v>
      </c>
      <c r="BL766" s="31">
        <v>74.900000000000006</v>
      </c>
      <c r="BM766" s="31">
        <v>6.2</v>
      </c>
      <c r="BN766" s="31">
        <v>128.30000000000001</v>
      </c>
      <c r="BO766" s="31">
        <v>4.0999999999999996</v>
      </c>
      <c r="BP766" s="31">
        <v>41.4</v>
      </c>
      <c r="BQ766" s="31">
        <v>2.5</v>
      </c>
      <c r="BR766" s="31">
        <v>0</v>
      </c>
    </row>
    <row r="767" spans="1:70" s="31" customFormat="1" ht="18" customHeight="1">
      <c r="A767" s="46" t="s">
        <v>733</v>
      </c>
      <c r="B767" s="31" t="s">
        <v>986</v>
      </c>
      <c r="C767" s="31" t="s">
        <v>923</v>
      </c>
      <c r="D767" s="31">
        <v>37.75</v>
      </c>
      <c r="E767" s="31">
        <v>-92.1</v>
      </c>
      <c r="F767" s="31">
        <v>342</v>
      </c>
      <c r="G767" s="31">
        <v>12.5</v>
      </c>
      <c r="H767" s="31">
        <v>1071</v>
      </c>
      <c r="I767" s="31" t="s">
        <v>756</v>
      </c>
      <c r="M767" s="31" t="s">
        <v>115</v>
      </c>
      <c r="X767" s="31" t="s">
        <v>1347</v>
      </c>
      <c r="AA767" s="31">
        <v>88.3</v>
      </c>
      <c r="AB767" s="31">
        <v>29</v>
      </c>
      <c r="AC767" s="31" t="s">
        <v>329</v>
      </c>
      <c r="AD767" s="31">
        <v>29.7</v>
      </c>
      <c r="AE767" s="31" t="s">
        <v>1332</v>
      </c>
      <c r="AH767" s="31">
        <v>18.600000000000001</v>
      </c>
      <c r="AI767" s="31" t="s">
        <v>1359</v>
      </c>
      <c r="BH767" s="31">
        <v>89</v>
      </c>
      <c r="BI767" s="31">
        <v>8.9</v>
      </c>
      <c r="BJ767" s="31">
        <v>114.5</v>
      </c>
      <c r="BK767" s="31">
        <v>5.0999999999999996</v>
      </c>
      <c r="BL767" s="31">
        <v>178.1</v>
      </c>
      <c r="BM767" s="31">
        <v>3.2</v>
      </c>
      <c r="BN767" s="31">
        <v>108.1</v>
      </c>
      <c r="BO767" s="31">
        <v>9.5</v>
      </c>
      <c r="BP767" s="31">
        <v>95.4</v>
      </c>
      <c r="BQ767" s="31">
        <v>5.0999999999999996</v>
      </c>
      <c r="BR767" s="31">
        <v>19.100000000000001</v>
      </c>
    </row>
    <row r="768" spans="1:70" s="31" customFormat="1" ht="18" customHeight="1">
      <c r="A768" s="46" t="s">
        <v>733</v>
      </c>
      <c r="B768" s="31" t="s">
        <v>987</v>
      </c>
      <c r="C768" s="31" t="s">
        <v>923</v>
      </c>
      <c r="D768" s="31">
        <v>37.75</v>
      </c>
      <c r="E768" s="31">
        <v>-92.1</v>
      </c>
      <c r="F768" s="31">
        <v>342</v>
      </c>
      <c r="G768" s="31">
        <v>12.5</v>
      </c>
      <c r="H768" s="31">
        <v>1071</v>
      </c>
      <c r="I768" s="31" t="s">
        <v>756</v>
      </c>
      <c r="M768" s="31" t="s">
        <v>115</v>
      </c>
      <c r="X768" s="31" t="s">
        <v>1347</v>
      </c>
      <c r="AA768" s="31">
        <v>75.900000000000006</v>
      </c>
      <c r="AB768" s="31">
        <v>27</v>
      </c>
      <c r="AC768" s="31" t="s">
        <v>329</v>
      </c>
      <c r="AD768" s="31">
        <v>29.3</v>
      </c>
      <c r="AE768" s="31" t="s">
        <v>1332</v>
      </c>
      <c r="AH768" s="31">
        <v>10.7</v>
      </c>
      <c r="AI768" s="31" t="s">
        <v>1359</v>
      </c>
      <c r="BH768" s="31">
        <v>49.1</v>
      </c>
      <c r="BI768" s="31">
        <v>9.1</v>
      </c>
      <c r="BJ768" s="31">
        <v>113.4</v>
      </c>
      <c r="BK768" s="31">
        <v>9.1</v>
      </c>
      <c r="BL768" s="31">
        <v>75.599999999999994</v>
      </c>
      <c r="BM768" s="31">
        <v>9.1</v>
      </c>
      <c r="BN768" s="31">
        <v>52.9</v>
      </c>
      <c r="BO768" s="31">
        <v>0</v>
      </c>
      <c r="BP768" s="31">
        <v>49.1</v>
      </c>
      <c r="BQ768" s="31">
        <v>3</v>
      </c>
      <c r="BR768" s="31">
        <v>7.6</v>
      </c>
    </row>
    <row r="769" spans="1:70" s="31" customFormat="1" ht="18" customHeight="1">
      <c r="A769" s="46" t="s">
        <v>733</v>
      </c>
      <c r="B769" s="31" t="s">
        <v>988</v>
      </c>
      <c r="C769" s="31" t="s">
        <v>923</v>
      </c>
      <c r="D769" s="31">
        <v>37.75</v>
      </c>
      <c r="E769" s="31">
        <v>-92.1</v>
      </c>
      <c r="F769" s="31">
        <v>342</v>
      </c>
      <c r="G769" s="31">
        <v>12.5</v>
      </c>
      <c r="H769" s="31">
        <v>1071</v>
      </c>
      <c r="I769" s="31" t="s">
        <v>756</v>
      </c>
      <c r="M769" s="31" t="s">
        <v>115</v>
      </c>
      <c r="X769" s="31" t="s">
        <v>1347</v>
      </c>
      <c r="AA769" s="31">
        <v>69.2</v>
      </c>
      <c r="AB769" s="31">
        <v>29</v>
      </c>
      <c r="AC769" s="31" t="s">
        <v>329</v>
      </c>
      <c r="AD769" s="31">
        <v>29.6</v>
      </c>
      <c r="AE769" s="31" t="s">
        <v>1332</v>
      </c>
      <c r="AH769" s="31">
        <v>22.1</v>
      </c>
      <c r="AI769" s="31" t="s">
        <v>1359</v>
      </c>
      <c r="BH769" s="31">
        <v>18.899999999999999</v>
      </c>
      <c r="BI769" s="31">
        <v>3.2</v>
      </c>
      <c r="BJ769" s="31">
        <v>54</v>
      </c>
      <c r="BK769" s="31">
        <v>4.3</v>
      </c>
      <c r="BL769" s="31">
        <v>89.1</v>
      </c>
      <c r="BM769" s="31">
        <v>2.7</v>
      </c>
      <c r="BN769" s="31">
        <v>45.9</v>
      </c>
      <c r="BO769" s="31">
        <v>0</v>
      </c>
      <c r="BP769" s="31">
        <v>37.799999999999997</v>
      </c>
      <c r="BQ769" s="31">
        <v>0.5</v>
      </c>
      <c r="BR769" s="31">
        <v>13.5</v>
      </c>
    </row>
    <row r="770" spans="1:70" s="31" customFormat="1" ht="18" customHeight="1">
      <c r="A770" s="46" t="s">
        <v>733</v>
      </c>
      <c r="B770" s="31" t="s">
        <v>989</v>
      </c>
      <c r="C770" s="31" t="s">
        <v>923</v>
      </c>
      <c r="D770" s="31">
        <v>37.75</v>
      </c>
      <c r="E770" s="31">
        <v>-92.1</v>
      </c>
      <c r="F770" s="31">
        <v>342</v>
      </c>
      <c r="G770" s="31">
        <v>12.5</v>
      </c>
      <c r="H770" s="31">
        <v>1071</v>
      </c>
      <c r="I770" s="31" t="s">
        <v>756</v>
      </c>
      <c r="M770" s="31" t="s">
        <v>115</v>
      </c>
      <c r="X770" s="31" t="s">
        <v>1347</v>
      </c>
      <c r="AA770" s="31">
        <v>80.7</v>
      </c>
      <c r="AB770" s="31">
        <v>27</v>
      </c>
      <c r="AC770" s="31" t="s">
        <v>699</v>
      </c>
      <c r="AD770" s="31">
        <v>29.6</v>
      </c>
      <c r="AE770" s="31" t="s">
        <v>1332</v>
      </c>
      <c r="AH770" s="31">
        <v>12</v>
      </c>
      <c r="AI770" s="31" t="s">
        <v>1359</v>
      </c>
      <c r="BH770" s="31">
        <v>91.6</v>
      </c>
      <c r="BI770" s="31">
        <v>13.1</v>
      </c>
      <c r="BJ770" s="31">
        <v>150.4</v>
      </c>
      <c r="BK770" s="31">
        <v>15.7</v>
      </c>
      <c r="BL770" s="31">
        <v>143.9</v>
      </c>
      <c r="BM770" s="31">
        <v>9.8000000000000007</v>
      </c>
      <c r="BN770" s="31">
        <v>143.9</v>
      </c>
      <c r="BO770" s="31">
        <v>4.5999999999999996</v>
      </c>
      <c r="BP770" s="31">
        <v>78.5</v>
      </c>
      <c r="BQ770" s="31">
        <v>2.6</v>
      </c>
      <c r="BR770" s="31">
        <v>0</v>
      </c>
    </row>
    <row r="771" spans="1:70" s="31" customFormat="1" ht="18" customHeight="1">
      <c r="A771" s="46" t="s">
        <v>733</v>
      </c>
      <c r="B771" s="31" t="s">
        <v>990</v>
      </c>
      <c r="C771" s="31" t="s">
        <v>923</v>
      </c>
      <c r="D771" s="31">
        <v>37.75</v>
      </c>
      <c r="E771" s="31">
        <v>-92.1</v>
      </c>
      <c r="F771" s="31">
        <v>342</v>
      </c>
      <c r="G771" s="31">
        <v>12.5</v>
      </c>
      <c r="H771" s="31">
        <v>1071</v>
      </c>
      <c r="I771" s="31" t="s">
        <v>756</v>
      </c>
      <c r="M771" s="31" t="s">
        <v>115</v>
      </c>
      <c r="X771" s="31" t="s">
        <v>1347</v>
      </c>
      <c r="AA771" s="31">
        <v>66.099999999999994</v>
      </c>
      <c r="AB771" s="31">
        <v>31</v>
      </c>
      <c r="AC771" s="31" t="s">
        <v>699</v>
      </c>
      <c r="AD771" s="31">
        <v>29.8</v>
      </c>
      <c r="AE771" s="31" t="s">
        <v>1332</v>
      </c>
      <c r="AH771" s="31">
        <v>12.8</v>
      </c>
      <c r="AI771" s="31" t="s">
        <v>1359</v>
      </c>
      <c r="BH771" s="31">
        <v>17.2</v>
      </c>
      <c r="BI771" s="31">
        <v>6.9</v>
      </c>
      <c r="BJ771" s="31">
        <v>56.6</v>
      </c>
      <c r="BK771" s="31">
        <v>3</v>
      </c>
      <c r="BL771" s="31">
        <v>51.7</v>
      </c>
      <c r="BM771" s="31">
        <v>3.7</v>
      </c>
      <c r="BN771" s="31">
        <v>66.400000000000006</v>
      </c>
      <c r="BO771" s="31">
        <v>3</v>
      </c>
      <c r="BP771" s="31">
        <v>36.9</v>
      </c>
      <c r="BQ771" s="31">
        <v>0.7</v>
      </c>
      <c r="BR771" s="31">
        <v>0</v>
      </c>
    </row>
    <row r="772" spans="1:70" s="31" customFormat="1" ht="18" customHeight="1">
      <c r="A772" s="46" t="s">
        <v>733</v>
      </c>
      <c r="B772" s="31" t="s">
        <v>991</v>
      </c>
      <c r="C772" s="31" t="s">
        <v>923</v>
      </c>
      <c r="D772" s="31">
        <v>37.75</v>
      </c>
      <c r="E772" s="31">
        <v>-92.1</v>
      </c>
      <c r="F772" s="31">
        <v>342</v>
      </c>
      <c r="G772" s="31">
        <v>12.5</v>
      </c>
      <c r="H772" s="31">
        <v>1071</v>
      </c>
      <c r="I772" s="31" t="s">
        <v>756</v>
      </c>
      <c r="M772" s="31" t="s">
        <v>115</v>
      </c>
      <c r="X772" s="31" t="s">
        <v>1347</v>
      </c>
      <c r="AA772" s="31">
        <v>64.5</v>
      </c>
      <c r="AB772" s="31">
        <v>29</v>
      </c>
      <c r="AC772" s="31" t="s">
        <v>699</v>
      </c>
      <c r="AD772" s="31">
        <v>29.4</v>
      </c>
      <c r="AE772" s="31" t="s">
        <v>1332</v>
      </c>
      <c r="AH772" s="31">
        <v>11.4</v>
      </c>
      <c r="AI772" s="31" t="s">
        <v>1359</v>
      </c>
      <c r="BH772" s="31">
        <v>28.8</v>
      </c>
      <c r="BI772" s="31">
        <v>4.0999999999999996</v>
      </c>
      <c r="BJ772" s="31">
        <v>52.8</v>
      </c>
      <c r="BK772" s="31">
        <v>6.7</v>
      </c>
      <c r="BL772" s="31">
        <v>79.2</v>
      </c>
      <c r="BM772" s="31">
        <v>2.4</v>
      </c>
      <c r="BN772" s="31">
        <v>28.8</v>
      </c>
      <c r="BO772" s="31">
        <v>3.6</v>
      </c>
      <c r="BP772" s="31">
        <v>31.2</v>
      </c>
      <c r="BQ772" s="31">
        <v>2.4</v>
      </c>
      <c r="BR772" s="31">
        <v>0</v>
      </c>
    </row>
    <row r="773" spans="1:70" s="31" customFormat="1" ht="18" customHeight="1">
      <c r="A773" s="46" t="s">
        <v>733</v>
      </c>
      <c r="B773" s="31" t="s">
        <v>992</v>
      </c>
      <c r="C773" s="31" t="s">
        <v>923</v>
      </c>
      <c r="D773" s="31">
        <v>37.75</v>
      </c>
      <c r="E773" s="31">
        <v>-92.1</v>
      </c>
      <c r="F773" s="31">
        <v>342</v>
      </c>
      <c r="G773" s="31">
        <v>12.5</v>
      </c>
      <c r="H773" s="31">
        <v>1071</v>
      </c>
      <c r="I773" s="31" t="s">
        <v>756</v>
      </c>
      <c r="M773" s="31" t="s">
        <v>115</v>
      </c>
      <c r="X773" s="31" t="s">
        <v>1347</v>
      </c>
      <c r="AA773" s="31">
        <v>48.8</v>
      </c>
      <c r="AB773" s="31">
        <v>29</v>
      </c>
      <c r="AC773" s="31" t="s">
        <v>329</v>
      </c>
      <c r="AD773" s="31">
        <v>29.5</v>
      </c>
      <c r="AE773" s="31" t="s">
        <v>1332</v>
      </c>
      <c r="AH773" s="31">
        <v>15.8</v>
      </c>
      <c r="AI773" s="31" t="s">
        <v>1359</v>
      </c>
      <c r="BH773" s="31">
        <v>12.6</v>
      </c>
      <c r="BI773" s="31">
        <v>2</v>
      </c>
      <c r="BJ773" s="31">
        <v>26.5</v>
      </c>
      <c r="BK773" s="31">
        <v>2</v>
      </c>
      <c r="BL773" s="31">
        <v>35.299999999999997</v>
      </c>
      <c r="BM773" s="31">
        <v>1.9</v>
      </c>
      <c r="BN773" s="31">
        <v>25.2</v>
      </c>
      <c r="BO773" s="31">
        <v>0.4</v>
      </c>
      <c r="BP773" s="31">
        <v>12.6</v>
      </c>
      <c r="BQ773" s="31">
        <v>1.3</v>
      </c>
      <c r="BR773" s="31">
        <v>6.3</v>
      </c>
    </row>
    <row r="774" spans="1:70" s="31" customFormat="1" ht="18" customHeight="1">
      <c r="A774" s="46" t="s">
        <v>733</v>
      </c>
      <c r="B774" s="31" t="s">
        <v>993</v>
      </c>
      <c r="C774" s="31" t="s">
        <v>923</v>
      </c>
      <c r="D774" s="31">
        <v>37.75</v>
      </c>
      <c r="E774" s="31">
        <v>-92.1</v>
      </c>
      <c r="F774" s="31">
        <v>342</v>
      </c>
      <c r="G774" s="31">
        <v>12.5</v>
      </c>
      <c r="H774" s="31">
        <v>1071</v>
      </c>
      <c r="I774" s="31" t="s">
        <v>756</v>
      </c>
      <c r="M774" s="31" t="s">
        <v>115</v>
      </c>
      <c r="X774" s="31" t="s">
        <v>1347</v>
      </c>
      <c r="AA774" s="31">
        <v>67.2</v>
      </c>
      <c r="AB774" s="31">
        <v>29</v>
      </c>
      <c r="AC774" s="31" t="s">
        <v>699</v>
      </c>
      <c r="AD774" s="31">
        <v>29.4</v>
      </c>
      <c r="AE774" s="31" t="s">
        <v>1332</v>
      </c>
      <c r="AH774" s="31">
        <v>14.9</v>
      </c>
      <c r="AI774" s="31" t="s">
        <v>1359</v>
      </c>
      <c r="BH774" s="31">
        <v>21.1</v>
      </c>
      <c r="BI774" s="31">
        <v>4.7</v>
      </c>
      <c r="BJ774" s="31">
        <v>56.2</v>
      </c>
      <c r="BK774" s="31">
        <v>6.6</v>
      </c>
      <c r="BL774" s="31">
        <v>70.2</v>
      </c>
      <c r="BM774" s="31">
        <v>1.2</v>
      </c>
      <c r="BN774" s="31">
        <v>44.5</v>
      </c>
      <c r="BO774" s="31">
        <v>0.9</v>
      </c>
      <c r="BP774" s="31">
        <v>28.1</v>
      </c>
      <c r="BQ774" s="31">
        <v>0.7</v>
      </c>
      <c r="BR774" s="31">
        <v>0</v>
      </c>
    </row>
    <row r="775" spans="1:70" s="31" customFormat="1" ht="18" customHeight="1">
      <c r="A775" s="46" t="s">
        <v>733</v>
      </c>
      <c r="B775" s="31" t="s">
        <v>994</v>
      </c>
      <c r="C775" s="31" t="s">
        <v>923</v>
      </c>
      <c r="D775" s="31">
        <v>37.75</v>
      </c>
      <c r="E775" s="31">
        <v>-92.1</v>
      </c>
      <c r="F775" s="31">
        <v>342</v>
      </c>
      <c r="G775" s="31">
        <v>12.5</v>
      </c>
      <c r="H775" s="31">
        <v>1071</v>
      </c>
      <c r="I775" s="31" t="s">
        <v>756</v>
      </c>
      <c r="M775" s="31" t="s">
        <v>115</v>
      </c>
      <c r="X775" s="31" t="s">
        <v>1347</v>
      </c>
      <c r="AA775" s="31">
        <v>79.900000000000006</v>
      </c>
      <c r="AB775" s="31">
        <v>27</v>
      </c>
      <c r="AC775" s="31" t="s">
        <v>329</v>
      </c>
      <c r="AD775" s="31">
        <v>29.3</v>
      </c>
      <c r="AE775" s="31" t="s">
        <v>1332</v>
      </c>
      <c r="AH775" s="31">
        <v>7.9</v>
      </c>
      <c r="AI775" s="31" t="s">
        <v>1359</v>
      </c>
      <c r="BH775" s="31">
        <v>91.4</v>
      </c>
      <c r="BI775" s="31">
        <v>30.5</v>
      </c>
      <c r="BJ775" s="31">
        <v>221</v>
      </c>
      <c r="BK775" s="31">
        <v>16.8</v>
      </c>
      <c r="BL775" s="31">
        <v>167.6</v>
      </c>
      <c r="BM775" s="31">
        <v>15.2</v>
      </c>
      <c r="BN775" s="31">
        <v>99.1</v>
      </c>
      <c r="BO775" s="31">
        <v>11.4</v>
      </c>
      <c r="BP775" s="31">
        <v>99.1</v>
      </c>
      <c r="BQ775" s="31">
        <v>2.2999999999999998</v>
      </c>
      <c r="BR775" s="31">
        <v>7.6</v>
      </c>
    </row>
    <row r="776" spans="1:70" s="31" customFormat="1" ht="18" customHeight="1">
      <c r="A776" s="46" t="s">
        <v>733</v>
      </c>
      <c r="B776" s="31" t="s">
        <v>995</v>
      </c>
      <c r="C776" s="31" t="s">
        <v>923</v>
      </c>
      <c r="D776" s="31">
        <v>37.75</v>
      </c>
      <c r="E776" s="31">
        <v>-92.1</v>
      </c>
      <c r="F776" s="31">
        <v>342</v>
      </c>
      <c r="G776" s="31">
        <v>12.5</v>
      </c>
      <c r="H776" s="31">
        <v>1071</v>
      </c>
      <c r="I776" s="31" t="s">
        <v>756</v>
      </c>
      <c r="M776" s="31" t="s">
        <v>115</v>
      </c>
      <c r="X776" s="31" t="s">
        <v>1347</v>
      </c>
      <c r="AA776" s="31">
        <v>72.7</v>
      </c>
      <c r="AB776" s="31">
        <v>29</v>
      </c>
      <c r="AC776" s="31" t="s">
        <v>699</v>
      </c>
      <c r="AD776" s="31">
        <v>29.4</v>
      </c>
      <c r="AE776" s="31" t="s">
        <v>1332</v>
      </c>
      <c r="AH776" s="31">
        <v>14</v>
      </c>
      <c r="AI776" s="31" t="s">
        <v>1359</v>
      </c>
      <c r="BH776" s="31">
        <v>30.7</v>
      </c>
      <c r="BI776" s="31">
        <v>9.6</v>
      </c>
      <c r="BJ776" s="31">
        <v>76.8</v>
      </c>
      <c r="BK776" s="31">
        <v>6.1</v>
      </c>
      <c r="BL776" s="31">
        <v>149.80000000000001</v>
      </c>
      <c r="BM776" s="31">
        <v>3.8</v>
      </c>
      <c r="BN776" s="31">
        <v>66</v>
      </c>
      <c r="BO776" s="31">
        <v>3.8</v>
      </c>
      <c r="BP776" s="31">
        <v>34.6</v>
      </c>
      <c r="BQ776" s="31">
        <v>2.7</v>
      </c>
      <c r="BR776" s="31">
        <v>0</v>
      </c>
    </row>
    <row r="777" spans="1:70" s="31" customFormat="1" ht="18" customHeight="1">
      <c r="A777" s="46" t="s">
        <v>733</v>
      </c>
      <c r="B777" s="31" t="s">
        <v>996</v>
      </c>
      <c r="C777" s="31" t="s">
        <v>923</v>
      </c>
      <c r="D777" s="31">
        <v>37.75</v>
      </c>
      <c r="E777" s="31">
        <v>-92.1</v>
      </c>
      <c r="F777" s="31">
        <v>342</v>
      </c>
      <c r="G777" s="31">
        <v>12.5</v>
      </c>
      <c r="H777" s="31">
        <v>1071</v>
      </c>
      <c r="I777" s="31" t="s">
        <v>756</v>
      </c>
      <c r="M777" s="31" t="s">
        <v>115</v>
      </c>
      <c r="X777" s="31" t="s">
        <v>1347</v>
      </c>
      <c r="AA777" s="31">
        <v>48.8</v>
      </c>
      <c r="AB777" s="31">
        <v>27</v>
      </c>
      <c r="AC777" s="31" t="s">
        <v>329</v>
      </c>
      <c r="AD777" s="31">
        <v>29.1</v>
      </c>
      <c r="AE777" s="31" t="s">
        <v>1332</v>
      </c>
      <c r="AH777" s="31">
        <v>9.3000000000000007</v>
      </c>
      <c r="AI777" s="31" t="s">
        <v>1359</v>
      </c>
      <c r="BH777" s="31">
        <v>12</v>
      </c>
      <c r="BI777" s="31">
        <v>4.3</v>
      </c>
      <c r="BJ777" s="31">
        <v>40.799999999999997</v>
      </c>
      <c r="BK777" s="31">
        <v>2.9</v>
      </c>
      <c r="BL777" s="31">
        <v>22.8</v>
      </c>
      <c r="BM777" s="31">
        <v>2.4</v>
      </c>
      <c r="BN777" s="31">
        <v>16.8</v>
      </c>
      <c r="BO777" s="31">
        <v>0.6</v>
      </c>
      <c r="BP777" s="31">
        <v>14.4</v>
      </c>
      <c r="BQ777" s="31">
        <v>0.6</v>
      </c>
      <c r="BR777" s="31">
        <v>2.4</v>
      </c>
    </row>
    <row r="778" spans="1:70" s="31" customFormat="1" ht="18" customHeight="1">
      <c r="A778" s="46" t="s">
        <v>733</v>
      </c>
      <c r="B778" s="31" t="s">
        <v>997</v>
      </c>
      <c r="C778" s="31" t="s">
        <v>923</v>
      </c>
      <c r="D778" s="31">
        <v>37.75</v>
      </c>
      <c r="E778" s="31">
        <v>-92.1</v>
      </c>
      <c r="F778" s="31">
        <v>342</v>
      </c>
      <c r="G778" s="31">
        <v>12.5</v>
      </c>
      <c r="H778" s="31">
        <v>1071</v>
      </c>
      <c r="I778" s="31" t="s">
        <v>756</v>
      </c>
      <c r="M778" s="31" t="s">
        <v>115</v>
      </c>
      <c r="X778" s="31" t="s">
        <v>1347</v>
      </c>
      <c r="AA778" s="31">
        <v>61.9</v>
      </c>
      <c r="AB778" s="31">
        <v>27</v>
      </c>
      <c r="AC778" s="31" t="s">
        <v>329</v>
      </c>
      <c r="AD778" s="31">
        <v>29.3</v>
      </c>
      <c r="AE778" s="31" t="s">
        <v>1332</v>
      </c>
      <c r="AH778" s="31">
        <v>11.1</v>
      </c>
      <c r="AI778" s="31" t="s">
        <v>1359</v>
      </c>
      <c r="BH778" s="31">
        <v>8.6</v>
      </c>
      <c r="BI778" s="31">
        <v>1.9</v>
      </c>
      <c r="BJ778" s="31">
        <v>20.3</v>
      </c>
      <c r="BK778" s="31">
        <v>1.6</v>
      </c>
      <c r="BL778" s="31">
        <v>16.399999999999999</v>
      </c>
      <c r="BM778" s="31">
        <v>1.2</v>
      </c>
      <c r="BN778" s="31">
        <v>17.899999999999999</v>
      </c>
      <c r="BO778" s="31">
        <v>0.8</v>
      </c>
      <c r="BP778" s="31">
        <v>6.2</v>
      </c>
      <c r="BQ778" s="31">
        <v>0</v>
      </c>
      <c r="BR778" s="31">
        <v>3.1</v>
      </c>
    </row>
    <row r="779" spans="1:70" s="31" customFormat="1" ht="18" customHeight="1">
      <c r="A779" s="46" t="s">
        <v>733</v>
      </c>
      <c r="B779" s="31" t="s">
        <v>998</v>
      </c>
      <c r="C779" s="31" t="s">
        <v>923</v>
      </c>
      <c r="D779" s="31">
        <v>37.75</v>
      </c>
      <c r="E779" s="31">
        <v>-92.1</v>
      </c>
      <c r="F779" s="31">
        <v>342</v>
      </c>
      <c r="G779" s="31">
        <v>12.5</v>
      </c>
      <c r="H779" s="31">
        <v>1071</v>
      </c>
      <c r="I779" s="31" t="s">
        <v>756</v>
      </c>
      <c r="M779" s="31" t="s">
        <v>115</v>
      </c>
      <c r="X779" s="31" t="s">
        <v>1347</v>
      </c>
      <c r="AA779" s="31">
        <v>52.4</v>
      </c>
      <c r="AB779" s="31">
        <v>29</v>
      </c>
      <c r="AC779" s="31" t="s">
        <v>699</v>
      </c>
      <c r="AD779" s="31">
        <v>29.6</v>
      </c>
      <c r="AE779" s="31" t="s">
        <v>1332</v>
      </c>
      <c r="AH779" s="31">
        <v>13.2</v>
      </c>
      <c r="AI779" s="31" t="s">
        <v>1359</v>
      </c>
      <c r="BH779" s="31">
        <v>7.3</v>
      </c>
      <c r="BI779" s="31">
        <v>1.6</v>
      </c>
      <c r="BJ779" s="31">
        <v>15.2</v>
      </c>
      <c r="BK779" s="31">
        <v>1.8</v>
      </c>
      <c r="BL779" s="31">
        <v>18.5</v>
      </c>
      <c r="BM779" s="31">
        <v>0.3</v>
      </c>
      <c r="BN779" s="31">
        <v>10.6</v>
      </c>
      <c r="BO779" s="31">
        <v>0.3</v>
      </c>
      <c r="BP779" s="31">
        <v>9.9</v>
      </c>
      <c r="BQ779" s="31">
        <v>0.5</v>
      </c>
      <c r="BR779" s="31">
        <v>0</v>
      </c>
    </row>
    <row r="780" spans="1:70" s="31" customFormat="1" ht="18" customHeight="1">
      <c r="A780" s="46" t="s">
        <v>733</v>
      </c>
      <c r="B780" s="31" t="s">
        <v>999</v>
      </c>
      <c r="C780" s="31" t="s">
        <v>923</v>
      </c>
      <c r="D780" s="31">
        <v>37.75</v>
      </c>
      <c r="E780" s="31">
        <v>-92.1</v>
      </c>
      <c r="F780" s="31">
        <v>342</v>
      </c>
      <c r="G780" s="31">
        <v>12.5</v>
      </c>
      <c r="H780" s="31">
        <v>1071</v>
      </c>
      <c r="I780" s="31" t="s">
        <v>756</v>
      </c>
      <c r="M780" s="31" t="s">
        <v>115</v>
      </c>
      <c r="X780" s="31" t="s">
        <v>1347</v>
      </c>
      <c r="AA780" s="31">
        <v>83.8</v>
      </c>
      <c r="AB780" s="31">
        <v>27</v>
      </c>
      <c r="AC780" s="31" t="s">
        <v>329</v>
      </c>
      <c r="AD780" s="31">
        <v>29.6</v>
      </c>
      <c r="AE780" s="31" t="s">
        <v>1332</v>
      </c>
      <c r="AH780" s="31">
        <v>19.3</v>
      </c>
      <c r="AI780" s="31" t="s">
        <v>1359</v>
      </c>
      <c r="BH780" s="31">
        <v>63.4</v>
      </c>
      <c r="BI780" s="31">
        <v>10</v>
      </c>
      <c r="BJ780" s="31">
        <v>132</v>
      </c>
      <c r="BK780" s="31">
        <v>6.3</v>
      </c>
      <c r="BL780" s="31">
        <v>110.9</v>
      </c>
      <c r="BM780" s="31">
        <v>2.6</v>
      </c>
      <c r="BN780" s="31">
        <v>100.3</v>
      </c>
      <c r="BO780" s="31">
        <v>2.6</v>
      </c>
      <c r="BP780" s="31">
        <v>73.900000000000006</v>
      </c>
      <c r="BQ780" s="31">
        <v>4.8</v>
      </c>
      <c r="BR780" s="31">
        <v>21.1</v>
      </c>
    </row>
    <row r="781" spans="1:70" s="31" customFormat="1" ht="18" customHeight="1">
      <c r="A781" s="46" t="s">
        <v>733</v>
      </c>
      <c r="B781" s="31" t="s">
        <v>1000</v>
      </c>
      <c r="C781" s="31" t="s">
        <v>923</v>
      </c>
      <c r="D781" s="31">
        <v>37.75</v>
      </c>
      <c r="E781" s="31">
        <v>-92.1</v>
      </c>
      <c r="F781" s="31">
        <v>342</v>
      </c>
      <c r="G781" s="31">
        <v>12.5</v>
      </c>
      <c r="H781" s="31">
        <v>1071</v>
      </c>
      <c r="I781" s="31" t="s">
        <v>756</v>
      </c>
      <c r="M781" s="31" t="s">
        <v>115</v>
      </c>
      <c r="X781" s="31" t="s">
        <v>1347</v>
      </c>
      <c r="AA781" s="31">
        <v>62.3</v>
      </c>
      <c r="AB781" s="31">
        <v>29</v>
      </c>
      <c r="AC781" s="31" t="s">
        <v>329</v>
      </c>
      <c r="AD781" s="31">
        <v>29.4</v>
      </c>
      <c r="AE781" s="31" t="s">
        <v>1332</v>
      </c>
      <c r="AH781" s="31">
        <v>13.7</v>
      </c>
      <c r="AI781" s="31" t="s">
        <v>1359</v>
      </c>
      <c r="BH781" s="31">
        <v>21.8</v>
      </c>
      <c r="BI781" s="31">
        <v>5.5</v>
      </c>
      <c r="BJ781" s="31">
        <v>43.6</v>
      </c>
      <c r="BK781" s="31">
        <v>2.4</v>
      </c>
      <c r="BL781" s="31">
        <v>67.3</v>
      </c>
      <c r="BM781" s="31">
        <v>3.8</v>
      </c>
      <c r="BN781" s="31">
        <v>25.7</v>
      </c>
      <c r="BO781" s="31">
        <v>0</v>
      </c>
      <c r="BP781" s="31">
        <v>23.8</v>
      </c>
      <c r="BQ781" s="31">
        <v>0.2</v>
      </c>
      <c r="BR781" s="31">
        <v>4</v>
      </c>
    </row>
    <row r="782" spans="1:70" s="31" customFormat="1" ht="18" customHeight="1">
      <c r="A782" s="46" t="s">
        <v>733</v>
      </c>
      <c r="B782" s="31" t="s">
        <v>1001</v>
      </c>
      <c r="C782" s="31" t="s">
        <v>923</v>
      </c>
      <c r="D782" s="31">
        <v>37.75</v>
      </c>
      <c r="E782" s="31">
        <v>-92.1</v>
      </c>
      <c r="F782" s="31">
        <v>342</v>
      </c>
      <c r="G782" s="31">
        <v>12.5</v>
      </c>
      <c r="H782" s="31">
        <v>1071</v>
      </c>
      <c r="I782" s="31" t="s">
        <v>756</v>
      </c>
      <c r="M782" s="31" t="s">
        <v>115</v>
      </c>
      <c r="X782" s="31" t="s">
        <v>1347</v>
      </c>
      <c r="AA782" s="31">
        <v>70.099999999999994</v>
      </c>
      <c r="AB782" s="31">
        <v>27</v>
      </c>
      <c r="AC782" s="31" t="s">
        <v>329</v>
      </c>
      <c r="AD782" s="31">
        <v>29</v>
      </c>
      <c r="AE782" s="31" t="s">
        <v>1332</v>
      </c>
      <c r="AH782" s="31">
        <v>11.7</v>
      </c>
      <c r="AI782" s="31" t="s">
        <v>1359</v>
      </c>
      <c r="BH782" s="31">
        <v>32.4</v>
      </c>
      <c r="BI782" s="31">
        <v>3.9</v>
      </c>
      <c r="BJ782" s="31">
        <v>106.9</v>
      </c>
      <c r="BK782" s="31">
        <v>9.1</v>
      </c>
      <c r="BL782" s="31">
        <v>77.8</v>
      </c>
      <c r="BM782" s="31">
        <v>4.9000000000000004</v>
      </c>
      <c r="BN782" s="31">
        <v>54.8</v>
      </c>
      <c r="BO782" s="31">
        <v>4.9000000000000004</v>
      </c>
      <c r="BP782" s="31">
        <v>25.9</v>
      </c>
      <c r="BQ782" s="31">
        <v>0.3</v>
      </c>
      <c r="BR782" s="31">
        <v>3.2</v>
      </c>
    </row>
    <row r="783" spans="1:70" s="31" customFormat="1" ht="18" customHeight="1">
      <c r="A783" s="46" t="s">
        <v>733</v>
      </c>
      <c r="B783" s="31" t="s">
        <v>1002</v>
      </c>
      <c r="C783" s="31" t="s">
        <v>923</v>
      </c>
      <c r="D783" s="31">
        <v>37.75</v>
      </c>
      <c r="E783" s="31">
        <v>-92.1</v>
      </c>
      <c r="F783" s="31">
        <v>342</v>
      </c>
      <c r="G783" s="31">
        <v>12.5</v>
      </c>
      <c r="H783" s="31">
        <v>1071</v>
      </c>
      <c r="I783" s="31" t="s">
        <v>756</v>
      </c>
      <c r="M783" s="31" t="s">
        <v>115</v>
      </c>
      <c r="X783" s="31" t="s">
        <v>1347</v>
      </c>
      <c r="AA783" s="31">
        <v>53.8</v>
      </c>
      <c r="AB783" s="31">
        <v>29</v>
      </c>
      <c r="AC783" s="31" t="s">
        <v>329</v>
      </c>
      <c r="AD783" s="31">
        <v>29.4</v>
      </c>
      <c r="AE783" s="31" t="s">
        <v>1332</v>
      </c>
      <c r="AH783" s="31">
        <v>11.3</v>
      </c>
      <c r="AI783" s="31" t="s">
        <v>1359</v>
      </c>
      <c r="BH783" s="31">
        <v>9.1999999999999993</v>
      </c>
      <c r="BI783" s="31">
        <v>1.3</v>
      </c>
      <c r="BJ783" s="31">
        <v>16.8</v>
      </c>
      <c r="BK783" s="31">
        <v>2.1</v>
      </c>
      <c r="BL783" s="31">
        <v>28.6</v>
      </c>
      <c r="BM783" s="31">
        <v>1.7</v>
      </c>
      <c r="BN783" s="31">
        <v>12.6</v>
      </c>
      <c r="BO783" s="31">
        <v>0.8</v>
      </c>
      <c r="BP783" s="31">
        <v>9.1999999999999993</v>
      </c>
      <c r="BQ783" s="31">
        <v>0.8</v>
      </c>
      <c r="BR783" s="31">
        <v>0.8</v>
      </c>
    </row>
    <row r="784" spans="1:70" s="31" customFormat="1" ht="18" customHeight="1">
      <c r="A784" s="46" t="s">
        <v>733</v>
      </c>
      <c r="B784" s="31" t="s">
        <v>1003</v>
      </c>
      <c r="C784" s="31" t="s">
        <v>923</v>
      </c>
      <c r="D784" s="31">
        <v>37.75</v>
      </c>
      <c r="E784" s="31">
        <v>-92.1</v>
      </c>
      <c r="F784" s="31">
        <v>342</v>
      </c>
      <c r="G784" s="31">
        <v>12.5</v>
      </c>
      <c r="H784" s="31">
        <v>1071</v>
      </c>
      <c r="I784" s="31" t="s">
        <v>756</v>
      </c>
      <c r="M784" s="31" t="s">
        <v>115</v>
      </c>
      <c r="X784" s="31" t="s">
        <v>1347</v>
      </c>
      <c r="AA784" s="31">
        <v>74.7</v>
      </c>
      <c r="AB784" s="31">
        <v>29</v>
      </c>
      <c r="AC784" s="31" t="s">
        <v>699</v>
      </c>
      <c r="AD784" s="31">
        <v>29.7</v>
      </c>
      <c r="AE784" s="31" t="s">
        <v>1332</v>
      </c>
      <c r="AH784" s="31">
        <v>15.9</v>
      </c>
      <c r="AI784" s="31" t="s">
        <v>1359</v>
      </c>
      <c r="BH784" s="31">
        <v>35.5</v>
      </c>
      <c r="BI784" s="31">
        <v>5.3</v>
      </c>
      <c r="BJ784" s="31">
        <v>97.7</v>
      </c>
      <c r="BK784" s="31">
        <v>8.9</v>
      </c>
      <c r="BL784" s="31">
        <v>133.19999999999999</v>
      </c>
      <c r="BM784" s="31">
        <v>7.5</v>
      </c>
      <c r="BN784" s="31">
        <v>79.900000000000006</v>
      </c>
      <c r="BO784" s="31">
        <v>2.2000000000000002</v>
      </c>
      <c r="BP784" s="31">
        <v>71</v>
      </c>
      <c r="BQ784" s="31">
        <v>2.7</v>
      </c>
      <c r="BR784" s="31">
        <v>0</v>
      </c>
    </row>
    <row r="785" spans="1:70" s="31" customFormat="1" ht="18" customHeight="1">
      <c r="A785" s="46" t="s">
        <v>733</v>
      </c>
      <c r="B785" s="31" t="s">
        <v>1004</v>
      </c>
      <c r="C785" s="31" t="s">
        <v>923</v>
      </c>
      <c r="D785" s="31">
        <v>37.75</v>
      </c>
      <c r="E785" s="31">
        <v>-92.1</v>
      </c>
      <c r="F785" s="31">
        <v>342</v>
      </c>
      <c r="G785" s="31">
        <v>12.5</v>
      </c>
      <c r="H785" s="31">
        <v>1071</v>
      </c>
      <c r="I785" s="31" t="s">
        <v>756</v>
      </c>
      <c r="M785" s="31" t="s">
        <v>115</v>
      </c>
      <c r="X785" s="31" t="s">
        <v>1347</v>
      </c>
      <c r="AA785" s="31">
        <v>72.400000000000006</v>
      </c>
      <c r="AB785" s="31">
        <v>29</v>
      </c>
      <c r="AC785" s="31" t="s">
        <v>699</v>
      </c>
      <c r="AD785" s="31">
        <v>29.7</v>
      </c>
      <c r="AE785" s="31" t="s">
        <v>1332</v>
      </c>
      <c r="AH785" s="31">
        <v>15.7</v>
      </c>
      <c r="AI785" s="31" t="s">
        <v>1359</v>
      </c>
      <c r="BH785" s="31">
        <v>86.5</v>
      </c>
      <c r="BI785" s="31">
        <v>15.7</v>
      </c>
      <c r="BJ785" s="31">
        <v>149.30000000000001</v>
      </c>
      <c r="BK785" s="31">
        <v>12.6</v>
      </c>
      <c r="BL785" s="31">
        <v>243.7</v>
      </c>
      <c r="BM785" s="31">
        <v>7.9</v>
      </c>
      <c r="BN785" s="31">
        <v>141.5</v>
      </c>
      <c r="BO785" s="31">
        <v>5.5</v>
      </c>
      <c r="BP785" s="31">
        <v>117.9</v>
      </c>
      <c r="BQ785" s="31">
        <v>5.5</v>
      </c>
      <c r="BR785" s="31">
        <v>0</v>
      </c>
    </row>
    <row r="786" spans="1:70" s="31" customFormat="1" ht="18" customHeight="1">
      <c r="A786" s="46" t="s">
        <v>733</v>
      </c>
      <c r="B786" s="31" t="s">
        <v>1005</v>
      </c>
      <c r="C786" s="31" t="s">
        <v>923</v>
      </c>
      <c r="D786" s="31">
        <v>37.75</v>
      </c>
      <c r="E786" s="31">
        <v>-92.1</v>
      </c>
      <c r="F786" s="31">
        <v>342</v>
      </c>
      <c r="G786" s="31">
        <v>12.5</v>
      </c>
      <c r="H786" s="31">
        <v>1071</v>
      </c>
      <c r="I786" s="31" t="s">
        <v>756</v>
      </c>
      <c r="M786" s="31" t="s">
        <v>115</v>
      </c>
      <c r="X786" s="31" t="s">
        <v>1347</v>
      </c>
      <c r="AA786" s="31">
        <v>86</v>
      </c>
      <c r="AB786" s="31">
        <v>29</v>
      </c>
      <c r="AC786" s="31" t="s">
        <v>329</v>
      </c>
      <c r="AD786" s="31">
        <v>29.2</v>
      </c>
      <c r="AE786" s="31" t="s">
        <v>1332</v>
      </c>
      <c r="AH786" s="31">
        <v>7.9</v>
      </c>
      <c r="AI786" s="31" t="s">
        <v>1359</v>
      </c>
      <c r="BH786" s="31">
        <v>51.6</v>
      </c>
      <c r="BI786" s="31">
        <v>18.600000000000001</v>
      </c>
      <c r="BJ786" s="31">
        <v>103.2</v>
      </c>
      <c r="BK786" s="31">
        <v>14.4</v>
      </c>
      <c r="BL786" s="31">
        <v>190.9</v>
      </c>
      <c r="BM786" s="31">
        <v>9.3000000000000007</v>
      </c>
      <c r="BN786" s="31">
        <v>61.9</v>
      </c>
      <c r="BO786" s="31">
        <v>7.7</v>
      </c>
      <c r="BP786" s="31">
        <v>41.3</v>
      </c>
      <c r="BQ786" s="31">
        <v>1.5</v>
      </c>
      <c r="BR786" s="31">
        <v>15.5</v>
      </c>
    </row>
    <row r="787" spans="1:70" s="31" customFormat="1" ht="18" customHeight="1">
      <c r="A787" s="46" t="s">
        <v>733</v>
      </c>
      <c r="B787" s="31" t="s">
        <v>1006</v>
      </c>
      <c r="C787" s="31" t="s">
        <v>923</v>
      </c>
      <c r="D787" s="31">
        <v>37.75</v>
      </c>
      <c r="E787" s="31">
        <v>-92.1</v>
      </c>
      <c r="F787" s="31">
        <v>342</v>
      </c>
      <c r="G787" s="31">
        <v>12.5</v>
      </c>
      <c r="H787" s="31">
        <v>1071</v>
      </c>
      <c r="I787" s="31" t="s">
        <v>756</v>
      </c>
      <c r="M787" s="31" t="s">
        <v>115</v>
      </c>
      <c r="X787" s="31" t="s">
        <v>1347</v>
      </c>
      <c r="AA787" s="31">
        <v>47.8</v>
      </c>
      <c r="AB787" s="31">
        <v>29</v>
      </c>
      <c r="AC787" s="31" t="s">
        <v>329</v>
      </c>
      <c r="AD787" s="31">
        <v>29.5</v>
      </c>
      <c r="AE787" s="31" t="s">
        <v>1332</v>
      </c>
      <c r="AH787" s="31">
        <v>10.3</v>
      </c>
      <c r="AI787" s="31" t="s">
        <v>1359</v>
      </c>
      <c r="BH787" s="31">
        <v>15.8</v>
      </c>
      <c r="BI787" s="31">
        <v>4.0999999999999996</v>
      </c>
      <c r="BJ787" s="31">
        <v>25.1</v>
      </c>
      <c r="BK787" s="31">
        <v>3.2</v>
      </c>
      <c r="BL787" s="31">
        <v>39.6</v>
      </c>
      <c r="BM787" s="31">
        <v>1.3</v>
      </c>
      <c r="BN787" s="31">
        <v>22.4</v>
      </c>
      <c r="BO787" s="31">
        <v>1.3</v>
      </c>
      <c r="BP787" s="31">
        <v>14.5</v>
      </c>
      <c r="BQ787" s="31">
        <v>0.7</v>
      </c>
      <c r="BR787" s="31">
        <v>4</v>
      </c>
    </row>
    <row r="788" spans="1:70" s="31" customFormat="1" ht="18" customHeight="1">
      <c r="A788" s="46" t="s">
        <v>733</v>
      </c>
      <c r="B788" s="31" t="s">
        <v>1007</v>
      </c>
      <c r="C788" s="31" t="s">
        <v>923</v>
      </c>
      <c r="D788" s="31">
        <v>37.75</v>
      </c>
      <c r="E788" s="31">
        <v>-92.1</v>
      </c>
      <c r="F788" s="31">
        <v>342</v>
      </c>
      <c r="G788" s="31">
        <v>12.5</v>
      </c>
      <c r="H788" s="31">
        <v>1071</v>
      </c>
      <c r="I788" s="31" t="s">
        <v>756</v>
      </c>
      <c r="J788" s="31">
        <v>0</v>
      </c>
      <c r="K788" s="31">
        <v>0.05</v>
      </c>
      <c r="X788" s="31" t="s">
        <v>1347</v>
      </c>
      <c r="AA788" s="31">
        <v>13.4</v>
      </c>
      <c r="AB788" s="31">
        <v>29</v>
      </c>
      <c r="AC788" s="31" t="s">
        <v>329</v>
      </c>
      <c r="AD788" s="31">
        <v>29.6</v>
      </c>
      <c r="AE788" s="31" t="s">
        <v>1332</v>
      </c>
      <c r="AH788" s="31">
        <v>12</v>
      </c>
      <c r="AI788" s="31" t="s">
        <v>1359</v>
      </c>
      <c r="BH788" s="31">
        <v>0.8</v>
      </c>
      <c r="BI788" s="31">
        <v>0.1</v>
      </c>
      <c r="BJ788" s="31">
        <v>1.2</v>
      </c>
      <c r="BK788" s="31">
        <v>0.2</v>
      </c>
      <c r="BL788" s="31">
        <v>2</v>
      </c>
      <c r="BM788" s="31">
        <v>0.1</v>
      </c>
      <c r="BN788" s="31">
        <v>0.7</v>
      </c>
      <c r="BO788" s="31">
        <v>0</v>
      </c>
      <c r="BP788" s="31">
        <v>0.9</v>
      </c>
      <c r="BQ788" s="31">
        <v>0</v>
      </c>
      <c r="BR788" s="31">
        <v>0.2</v>
      </c>
    </row>
    <row r="789" spans="1:70" s="31" customFormat="1" ht="18" customHeight="1">
      <c r="A789" s="46" t="s">
        <v>733</v>
      </c>
      <c r="B789" s="31" t="s">
        <v>1008</v>
      </c>
      <c r="C789" s="31" t="s">
        <v>923</v>
      </c>
      <c r="D789" s="31">
        <v>37.75</v>
      </c>
      <c r="E789" s="31">
        <v>-92.1</v>
      </c>
      <c r="F789" s="31">
        <v>342</v>
      </c>
      <c r="G789" s="31">
        <v>12.5</v>
      </c>
      <c r="H789" s="31">
        <v>1071</v>
      </c>
      <c r="I789" s="31" t="s">
        <v>756</v>
      </c>
      <c r="J789" s="31">
        <v>0</v>
      </c>
      <c r="K789" s="31">
        <v>0.05</v>
      </c>
      <c r="X789" s="31" t="s">
        <v>1347</v>
      </c>
      <c r="AA789" s="31">
        <v>12.18</v>
      </c>
      <c r="AB789" s="31">
        <v>29</v>
      </c>
      <c r="AC789" s="31" t="s">
        <v>329</v>
      </c>
      <c r="AD789" s="31">
        <v>29.8</v>
      </c>
      <c r="AE789" s="31" t="s">
        <v>1332</v>
      </c>
      <c r="AH789" s="31">
        <v>9.8000000000000007</v>
      </c>
      <c r="AI789" s="31" t="s">
        <v>1359</v>
      </c>
      <c r="BH789" s="31">
        <v>0.5</v>
      </c>
      <c r="BI789" s="31">
        <v>0.2</v>
      </c>
      <c r="BJ789" s="31">
        <v>1</v>
      </c>
      <c r="BK789" s="31">
        <v>0.1</v>
      </c>
      <c r="BL789" s="31">
        <v>1.7</v>
      </c>
      <c r="BM789" s="31">
        <v>0.1</v>
      </c>
      <c r="BN789" s="31">
        <v>1.1000000000000001</v>
      </c>
      <c r="BO789" s="31">
        <v>0</v>
      </c>
      <c r="BP789" s="31">
        <v>1</v>
      </c>
      <c r="BQ789" s="31">
        <v>0.1</v>
      </c>
      <c r="BR789" s="31">
        <v>0.5</v>
      </c>
    </row>
    <row r="790" spans="1:70" s="31" customFormat="1" ht="18" customHeight="1">
      <c r="A790" s="46" t="s">
        <v>733</v>
      </c>
      <c r="B790" s="31" t="s">
        <v>1009</v>
      </c>
      <c r="C790" s="31" t="s">
        <v>923</v>
      </c>
      <c r="D790" s="31">
        <v>37.75</v>
      </c>
      <c r="E790" s="31">
        <v>-92.1</v>
      </c>
      <c r="F790" s="31">
        <v>342</v>
      </c>
      <c r="G790" s="31">
        <v>12.5</v>
      </c>
      <c r="H790" s="31">
        <v>1071</v>
      </c>
      <c r="I790" s="31" t="s">
        <v>756</v>
      </c>
      <c r="J790" s="31">
        <v>0</v>
      </c>
      <c r="K790" s="31">
        <v>0.05</v>
      </c>
      <c r="X790" s="31" t="s">
        <v>1347</v>
      </c>
      <c r="AA790" s="31">
        <v>12.35</v>
      </c>
      <c r="AB790" s="31">
        <v>29</v>
      </c>
      <c r="AC790" s="31" t="s">
        <v>329</v>
      </c>
      <c r="AD790" s="31">
        <v>29.6</v>
      </c>
      <c r="AE790" s="31" t="s">
        <v>1332</v>
      </c>
      <c r="AH790" s="31">
        <v>8.6999999999999993</v>
      </c>
      <c r="AI790" s="31" t="s">
        <v>1359</v>
      </c>
      <c r="BH790" s="31">
        <v>0.4</v>
      </c>
      <c r="BI790" s="31">
        <v>0.2</v>
      </c>
      <c r="BJ790" s="31">
        <v>1.4</v>
      </c>
      <c r="BK790" s="31">
        <v>0.2</v>
      </c>
      <c r="BL790" s="31">
        <v>1.8</v>
      </c>
      <c r="BM790" s="31">
        <v>0.1</v>
      </c>
      <c r="BN790" s="31">
        <v>1</v>
      </c>
      <c r="BO790" s="31">
        <v>0</v>
      </c>
      <c r="BP790" s="31">
        <v>0.9</v>
      </c>
      <c r="BQ790" s="31">
        <v>0.1</v>
      </c>
      <c r="BR790" s="31">
        <v>0.3</v>
      </c>
    </row>
    <row r="791" spans="1:70" s="31" customFormat="1" ht="18" customHeight="1">
      <c r="A791" s="46" t="s">
        <v>733</v>
      </c>
      <c r="B791" s="31" t="s">
        <v>1010</v>
      </c>
      <c r="C791" s="31" t="s">
        <v>923</v>
      </c>
      <c r="D791" s="31">
        <v>37.75</v>
      </c>
      <c r="E791" s="31">
        <v>-92.1</v>
      </c>
      <c r="F791" s="31">
        <v>342</v>
      </c>
      <c r="G791" s="31">
        <v>12.5</v>
      </c>
      <c r="H791" s="31">
        <v>1071</v>
      </c>
      <c r="I791" s="31" t="s">
        <v>756</v>
      </c>
      <c r="J791" s="31">
        <v>0</v>
      </c>
      <c r="K791" s="31">
        <v>0.05</v>
      </c>
      <c r="X791" s="31" t="s">
        <v>1347</v>
      </c>
      <c r="AA791" s="31">
        <v>9.6300000000000008</v>
      </c>
      <c r="AB791" s="31">
        <v>31</v>
      </c>
      <c r="AC791" s="31" t="s">
        <v>329</v>
      </c>
      <c r="AD791" s="31">
        <v>30.3</v>
      </c>
      <c r="AE791" s="31" t="s">
        <v>1332</v>
      </c>
      <c r="AH791" s="31">
        <v>9.1</v>
      </c>
      <c r="AI791" s="31" t="s">
        <v>1359</v>
      </c>
      <c r="BH791" s="31">
        <v>0.2</v>
      </c>
      <c r="BI791" s="31">
        <v>0.1</v>
      </c>
      <c r="BJ791" s="31">
        <v>0.3</v>
      </c>
      <c r="BK791" s="31">
        <v>0</v>
      </c>
      <c r="BL791" s="31">
        <v>0.3</v>
      </c>
      <c r="BM791" s="31">
        <v>0</v>
      </c>
      <c r="BN791" s="31">
        <v>0.7</v>
      </c>
      <c r="BO791" s="31">
        <v>0</v>
      </c>
      <c r="BP791" s="31">
        <v>0.3</v>
      </c>
      <c r="BQ791" s="31">
        <v>0</v>
      </c>
      <c r="BR791" s="31">
        <v>0.1</v>
      </c>
    </row>
    <row r="792" spans="1:70" s="31" customFormat="1" ht="18" customHeight="1">
      <c r="A792" s="46" t="s">
        <v>733</v>
      </c>
      <c r="B792" s="31" t="s">
        <v>1011</v>
      </c>
      <c r="C792" s="31" t="s">
        <v>923</v>
      </c>
      <c r="D792" s="31">
        <v>37.75</v>
      </c>
      <c r="E792" s="31">
        <v>-92.1</v>
      </c>
      <c r="F792" s="31">
        <v>342</v>
      </c>
      <c r="G792" s="31">
        <v>12.5</v>
      </c>
      <c r="H792" s="31">
        <v>1071</v>
      </c>
      <c r="I792" s="31" t="s">
        <v>756</v>
      </c>
      <c r="J792" s="31">
        <v>0</v>
      </c>
      <c r="K792" s="31">
        <v>0.05</v>
      </c>
      <c r="X792" s="31" t="s">
        <v>1347</v>
      </c>
      <c r="AA792" s="31">
        <v>13.24</v>
      </c>
      <c r="AB792" s="31">
        <v>29</v>
      </c>
      <c r="AC792" s="31" t="s">
        <v>329</v>
      </c>
      <c r="AD792" s="31">
        <v>29.5</v>
      </c>
      <c r="AE792" s="31" t="s">
        <v>1332</v>
      </c>
      <c r="AH792" s="31">
        <v>9.1999999999999993</v>
      </c>
      <c r="AI792" s="31" t="s">
        <v>1359</v>
      </c>
      <c r="BH792" s="31">
        <v>0.8</v>
      </c>
      <c r="BI792" s="31">
        <v>0.4</v>
      </c>
      <c r="BJ792" s="31">
        <v>2.5</v>
      </c>
      <c r="BK792" s="31">
        <v>0.2</v>
      </c>
      <c r="BL792" s="31">
        <v>2.5</v>
      </c>
      <c r="BM792" s="31">
        <v>0.2</v>
      </c>
      <c r="BN792" s="31">
        <v>1.4</v>
      </c>
      <c r="BO792" s="31">
        <v>0.1</v>
      </c>
      <c r="BP792" s="31">
        <v>1.4</v>
      </c>
      <c r="BQ792" s="31">
        <v>0.1</v>
      </c>
      <c r="BR792" s="31">
        <v>0.8</v>
      </c>
    </row>
    <row r="793" spans="1:70" s="31" customFormat="1" ht="18" customHeight="1">
      <c r="A793" s="46" t="s">
        <v>733</v>
      </c>
      <c r="B793" s="31" t="s">
        <v>1012</v>
      </c>
      <c r="C793" s="31" t="s">
        <v>923</v>
      </c>
      <c r="D793" s="31">
        <v>37.75</v>
      </c>
      <c r="E793" s="31">
        <v>-92.1</v>
      </c>
      <c r="F793" s="31">
        <v>342</v>
      </c>
      <c r="G793" s="31">
        <v>12.5</v>
      </c>
      <c r="H793" s="31">
        <v>1071</v>
      </c>
      <c r="I793" s="31" t="s">
        <v>756</v>
      </c>
      <c r="J793" s="31">
        <v>0</v>
      </c>
      <c r="K793" s="31">
        <v>0.05</v>
      </c>
      <c r="X793" s="31" t="s">
        <v>1347</v>
      </c>
      <c r="AA793" s="31">
        <v>12</v>
      </c>
      <c r="AB793" s="31">
        <v>27</v>
      </c>
      <c r="AC793" s="31" t="s">
        <v>329</v>
      </c>
      <c r="AD793" s="31">
        <v>29.6</v>
      </c>
      <c r="AE793" s="31" t="s">
        <v>1332</v>
      </c>
      <c r="AH793" s="31">
        <v>9.3000000000000007</v>
      </c>
      <c r="AI793" s="31" t="s">
        <v>1359</v>
      </c>
      <c r="BH793" s="31">
        <v>0.3</v>
      </c>
      <c r="BI793" s="31">
        <v>0.1</v>
      </c>
      <c r="BJ793" s="31">
        <v>0.8</v>
      </c>
      <c r="BK793" s="31">
        <v>0</v>
      </c>
      <c r="BL793" s="31">
        <v>0.5</v>
      </c>
      <c r="BM793" s="31">
        <v>0.1</v>
      </c>
      <c r="BN793" s="31">
        <v>0.6</v>
      </c>
      <c r="BO793" s="31">
        <v>0</v>
      </c>
      <c r="BP793" s="31">
        <v>0.4</v>
      </c>
      <c r="BQ793" s="31">
        <v>0.1</v>
      </c>
      <c r="BR793" s="31">
        <v>0.1</v>
      </c>
    </row>
    <row r="794" spans="1:70" s="31" customFormat="1" ht="18" customHeight="1">
      <c r="A794" s="46" t="s">
        <v>733</v>
      </c>
      <c r="B794" s="31" t="s">
        <v>1013</v>
      </c>
      <c r="C794" s="31" t="s">
        <v>923</v>
      </c>
      <c r="D794" s="31">
        <v>37.75</v>
      </c>
      <c r="E794" s="31">
        <v>-92.1</v>
      </c>
      <c r="F794" s="31">
        <v>342</v>
      </c>
      <c r="G794" s="31">
        <v>12.5</v>
      </c>
      <c r="H794" s="31">
        <v>1071</v>
      </c>
      <c r="I794" s="31" t="s">
        <v>756</v>
      </c>
      <c r="J794" s="31">
        <v>0</v>
      </c>
      <c r="K794" s="31">
        <v>0.05</v>
      </c>
      <c r="X794" s="31" t="s">
        <v>1347</v>
      </c>
      <c r="AA794" s="31">
        <v>12.93</v>
      </c>
      <c r="AB794" s="31">
        <v>31</v>
      </c>
      <c r="AC794" s="31" t="s">
        <v>329</v>
      </c>
      <c r="AD794" s="31">
        <v>30</v>
      </c>
      <c r="AE794" s="31" t="s">
        <v>1332</v>
      </c>
      <c r="AH794" s="31">
        <v>10.199999999999999</v>
      </c>
      <c r="AI794" s="31" t="s">
        <v>1359</v>
      </c>
      <c r="BH794" s="31">
        <v>0.4</v>
      </c>
      <c r="BI794" s="31">
        <v>0.2</v>
      </c>
      <c r="BJ794" s="31">
        <v>1.1000000000000001</v>
      </c>
      <c r="BK794" s="31">
        <v>0.2</v>
      </c>
      <c r="BL794" s="31">
        <v>0.8</v>
      </c>
      <c r="BM794" s="31">
        <v>0.1</v>
      </c>
      <c r="BN794" s="31">
        <v>1.4</v>
      </c>
      <c r="BO794" s="31">
        <v>0</v>
      </c>
      <c r="BP794" s="31">
        <v>0.9</v>
      </c>
      <c r="BQ794" s="31">
        <v>0.1</v>
      </c>
      <c r="BR794" s="31">
        <v>0.1</v>
      </c>
    </row>
    <row r="795" spans="1:70" s="31" customFormat="1" ht="18" customHeight="1">
      <c r="A795" s="46" t="s">
        <v>733</v>
      </c>
      <c r="B795" s="31" t="s">
        <v>1014</v>
      </c>
      <c r="C795" s="31" t="s">
        <v>923</v>
      </c>
      <c r="D795" s="31">
        <v>37.75</v>
      </c>
      <c r="E795" s="31">
        <v>-92.1</v>
      </c>
      <c r="F795" s="31">
        <v>342</v>
      </c>
      <c r="G795" s="31">
        <v>12.5</v>
      </c>
      <c r="H795" s="31">
        <v>1071</v>
      </c>
      <c r="I795" s="31" t="s">
        <v>756</v>
      </c>
      <c r="J795" s="31">
        <v>0</v>
      </c>
      <c r="K795" s="31">
        <v>0.05</v>
      </c>
      <c r="X795" s="31" t="s">
        <v>1347</v>
      </c>
      <c r="AA795" s="31">
        <v>13.88</v>
      </c>
      <c r="AB795" s="31">
        <v>31</v>
      </c>
      <c r="AC795" s="31" t="s">
        <v>329</v>
      </c>
      <c r="AD795" s="31">
        <v>29.7</v>
      </c>
      <c r="AE795" s="31" t="s">
        <v>1332</v>
      </c>
      <c r="AH795" s="31">
        <v>10.6</v>
      </c>
      <c r="AI795" s="31" t="s">
        <v>1359</v>
      </c>
      <c r="BH795" s="31">
        <v>0.6</v>
      </c>
      <c r="BI795" s="31">
        <v>0.1</v>
      </c>
      <c r="BJ795" s="31">
        <v>1.9</v>
      </c>
      <c r="BK795" s="31">
        <v>0.2</v>
      </c>
      <c r="BL795" s="31">
        <v>1.7</v>
      </c>
      <c r="BM795" s="31">
        <v>0.1</v>
      </c>
      <c r="BN795" s="31">
        <v>2.1</v>
      </c>
      <c r="BO795" s="31">
        <v>0.2</v>
      </c>
      <c r="BP795" s="31">
        <v>1.1000000000000001</v>
      </c>
      <c r="BQ795" s="31">
        <v>0.2</v>
      </c>
      <c r="BR795" s="31">
        <v>0.2</v>
      </c>
    </row>
    <row r="796" spans="1:70" s="31" customFormat="1" ht="18" customHeight="1">
      <c r="A796" s="46" t="s">
        <v>733</v>
      </c>
      <c r="B796" s="31" t="s">
        <v>1015</v>
      </c>
      <c r="C796" s="31" t="s">
        <v>923</v>
      </c>
      <c r="D796" s="31">
        <v>37.75</v>
      </c>
      <c r="E796" s="31">
        <v>-92.1</v>
      </c>
      <c r="F796" s="31">
        <v>342</v>
      </c>
      <c r="G796" s="31">
        <v>12.5</v>
      </c>
      <c r="H796" s="31">
        <v>1071</v>
      </c>
      <c r="I796" s="31" t="s">
        <v>756</v>
      </c>
      <c r="J796" s="31">
        <v>0</v>
      </c>
      <c r="K796" s="31">
        <v>0.05</v>
      </c>
      <c r="X796" s="31" t="s">
        <v>1347</v>
      </c>
      <c r="AA796" s="31">
        <v>13.46</v>
      </c>
      <c r="AB796" s="31">
        <v>27</v>
      </c>
      <c r="AC796" s="31" t="s">
        <v>329</v>
      </c>
      <c r="AD796" s="31">
        <v>29.3</v>
      </c>
      <c r="AE796" s="31" t="s">
        <v>1332</v>
      </c>
      <c r="AH796" s="31">
        <v>8.6999999999999993</v>
      </c>
      <c r="AI796" s="31" t="s">
        <v>1359</v>
      </c>
      <c r="BH796" s="31">
        <v>0.3</v>
      </c>
      <c r="BI796" s="31">
        <v>0.2</v>
      </c>
      <c r="BJ796" s="31">
        <v>1.1000000000000001</v>
      </c>
      <c r="BK796" s="31">
        <v>0</v>
      </c>
      <c r="BL796" s="31">
        <v>1</v>
      </c>
      <c r="BM796" s="31">
        <v>0.1</v>
      </c>
      <c r="BN796" s="31">
        <v>0.6</v>
      </c>
      <c r="BO796" s="31">
        <v>0.1</v>
      </c>
      <c r="BP796" s="31">
        <v>0.5</v>
      </c>
      <c r="BQ796" s="31">
        <v>0.1</v>
      </c>
      <c r="BR796" s="31">
        <v>0.2</v>
      </c>
    </row>
    <row r="797" spans="1:70" s="31" customFormat="1" ht="18" customHeight="1">
      <c r="A797" s="46" t="s">
        <v>733</v>
      </c>
      <c r="B797" s="31" t="s">
        <v>1016</v>
      </c>
      <c r="C797" s="31" t="s">
        <v>923</v>
      </c>
      <c r="D797" s="31">
        <v>37.75</v>
      </c>
      <c r="E797" s="31">
        <v>-92.1</v>
      </c>
      <c r="F797" s="31">
        <v>342</v>
      </c>
      <c r="G797" s="31">
        <v>12.5</v>
      </c>
      <c r="H797" s="31">
        <v>1071</v>
      </c>
      <c r="I797" s="31" t="s">
        <v>756</v>
      </c>
      <c r="J797" s="31">
        <v>0</v>
      </c>
      <c r="K797" s="31">
        <v>0.05</v>
      </c>
      <c r="X797" s="31" t="s">
        <v>1347</v>
      </c>
      <c r="AA797" s="31">
        <v>14.39</v>
      </c>
      <c r="AB797" s="31">
        <v>27</v>
      </c>
      <c r="AC797" s="31" t="s">
        <v>329</v>
      </c>
      <c r="AD797" s="31">
        <v>29.5</v>
      </c>
      <c r="AE797" s="31" t="s">
        <v>1332</v>
      </c>
      <c r="AH797" s="31">
        <v>17.5</v>
      </c>
      <c r="AI797" s="31" t="s">
        <v>1359</v>
      </c>
      <c r="BH797" s="31">
        <v>0.5</v>
      </c>
      <c r="BI797" s="31">
        <v>0.2</v>
      </c>
      <c r="BJ797" s="31">
        <v>3</v>
      </c>
      <c r="BK797" s="31">
        <v>0.2</v>
      </c>
      <c r="BL797" s="31">
        <v>2.4</v>
      </c>
      <c r="BM797" s="31">
        <v>0.1</v>
      </c>
      <c r="BN797" s="31">
        <v>1.9</v>
      </c>
      <c r="BO797" s="31">
        <v>0.1</v>
      </c>
      <c r="BP797" s="31">
        <v>1.6</v>
      </c>
      <c r="BQ797" s="31">
        <v>0.1</v>
      </c>
      <c r="BR797" s="31">
        <v>0.4</v>
      </c>
    </row>
    <row r="798" spans="1:70" s="31" customFormat="1" ht="18" customHeight="1">
      <c r="A798" s="46" t="s">
        <v>733</v>
      </c>
      <c r="B798" s="31" t="s">
        <v>1017</v>
      </c>
      <c r="C798" s="31" t="s">
        <v>923</v>
      </c>
      <c r="D798" s="31">
        <v>37.75</v>
      </c>
      <c r="E798" s="31">
        <v>-92.1</v>
      </c>
      <c r="F798" s="31">
        <v>342</v>
      </c>
      <c r="G798" s="31">
        <v>12.5</v>
      </c>
      <c r="H798" s="31">
        <v>1071</v>
      </c>
      <c r="I798" s="31" t="s">
        <v>756</v>
      </c>
      <c r="J798" s="31">
        <v>0</v>
      </c>
      <c r="K798" s="31">
        <v>0.05</v>
      </c>
      <c r="X798" s="31" t="s">
        <v>1347</v>
      </c>
      <c r="AA798" s="31">
        <v>41.44</v>
      </c>
      <c r="AB798" s="31">
        <v>29</v>
      </c>
      <c r="AC798" s="31" t="s">
        <v>329</v>
      </c>
      <c r="AD798" s="31">
        <v>29.7</v>
      </c>
      <c r="AE798" s="31" t="s">
        <v>1332</v>
      </c>
      <c r="AH798" s="31">
        <v>12.3</v>
      </c>
      <c r="AI798" s="31" t="s">
        <v>1359</v>
      </c>
      <c r="BH798" s="31">
        <v>2.2999999999999998</v>
      </c>
      <c r="BI798" s="31">
        <v>0.5</v>
      </c>
      <c r="BJ798" s="31">
        <v>8.6999999999999993</v>
      </c>
      <c r="BK798" s="31">
        <v>1.3</v>
      </c>
      <c r="BL798" s="31">
        <v>10.3</v>
      </c>
      <c r="BM798" s="31">
        <v>0.4</v>
      </c>
      <c r="BN798" s="31">
        <v>8.4</v>
      </c>
      <c r="BO798" s="31">
        <v>0.6</v>
      </c>
      <c r="BP798" s="31">
        <v>5.9</v>
      </c>
      <c r="BQ798" s="31">
        <v>0</v>
      </c>
      <c r="BR798" s="31">
        <v>1.1000000000000001</v>
      </c>
    </row>
    <row r="799" spans="1:70" s="31" customFormat="1" ht="18" customHeight="1">
      <c r="A799" s="46" t="s">
        <v>733</v>
      </c>
      <c r="B799" s="31" t="s">
        <v>1018</v>
      </c>
      <c r="C799" s="31" t="s">
        <v>923</v>
      </c>
      <c r="D799" s="31">
        <v>37.75</v>
      </c>
      <c r="E799" s="31">
        <v>-92.1</v>
      </c>
      <c r="F799" s="31">
        <v>342</v>
      </c>
      <c r="G799" s="31">
        <v>12.5</v>
      </c>
      <c r="H799" s="31">
        <v>1071</v>
      </c>
      <c r="I799" s="31" t="s">
        <v>756</v>
      </c>
      <c r="J799" s="31">
        <v>0</v>
      </c>
      <c r="K799" s="31">
        <v>0.05</v>
      </c>
      <c r="X799" s="31" t="s">
        <v>1347</v>
      </c>
      <c r="AA799" s="31">
        <v>13.72</v>
      </c>
      <c r="AB799" s="31">
        <v>29</v>
      </c>
      <c r="AC799" s="31" t="s">
        <v>329</v>
      </c>
      <c r="AD799" s="31">
        <v>29.3</v>
      </c>
      <c r="AE799" s="31" t="s">
        <v>1332</v>
      </c>
      <c r="AH799" s="31">
        <v>10.199999999999999</v>
      </c>
      <c r="AI799" s="31" t="s">
        <v>1359</v>
      </c>
      <c r="BH799" s="31">
        <v>0.7</v>
      </c>
      <c r="BI799" s="31">
        <v>0.1</v>
      </c>
      <c r="BJ799" s="31">
        <v>2.2000000000000002</v>
      </c>
      <c r="BK799" s="31">
        <v>0.3</v>
      </c>
      <c r="BL799" s="31">
        <v>3</v>
      </c>
      <c r="BM799" s="31">
        <v>0.3</v>
      </c>
      <c r="BN799" s="31">
        <v>1.1000000000000001</v>
      </c>
      <c r="BO799" s="31">
        <v>0</v>
      </c>
      <c r="BP799" s="31">
        <v>1.1000000000000001</v>
      </c>
      <c r="BQ799" s="31">
        <v>0</v>
      </c>
      <c r="BR799" s="31">
        <v>0.6</v>
      </c>
    </row>
    <row r="800" spans="1:70" s="31" customFormat="1" ht="18" customHeight="1">
      <c r="A800" s="46" t="s">
        <v>733</v>
      </c>
      <c r="B800" s="31" t="s">
        <v>1019</v>
      </c>
      <c r="C800" s="31" t="s">
        <v>923</v>
      </c>
      <c r="D800" s="31">
        <v>37.75</v>
      </c>
      <c r="E800" s="31">
        <v>-92.1</v>
      </c>
      <c r="F800" s="31">
        <v>342</v>
      </c>
      <c r="G800" s="31">
        <v>12.5</v>
      </c>
      <c r="H800" s="31">
        <v>1071</v>
      </c>
      <c r="I800" s="31" t="s">
        <v>756</v>
      </c>
      <c r="J800" s="31">
        <v>0</v>
      </c>
      <c r="K800" s="31">
        <v>0.05</v>
      </c>
      <c r="X800" s="31" t="s">
        <v>1347</v>
      </c>
      <c r="AA800" s="31">
        <v>14.63</v>
      </c>
      <c r="AB800" s="31">
        <v>29</v>
      </c>
      <c r="AC800" s="31" t="s">
        <v>329</v>
      </c>
      <c r="AD800" s="31">
        <v>29.6</v>
      </c>
      <c r="AE800" s="31" t="s">
        <v>1332</v>
      </c>
      <c r="AH800" s="31">
        <v>14.4</v>
      </c>
      <c r="AI800" s="31" t="s">
        <v>1359</v>
      </c>
      <c r="BH800" s="31">
        <v>0.6</v>
      </c>
      <c r="BI800" s="31">
        <v>0.1</v>
      </c>
      <c r="BJ800" s="31">
        <v>1.9</v>
      </c>
      <c r="BK800" s="31">
        <v>0.2</v>
      </c>
      <c r="BL800" s="31">
        <v>2.2999999999999998</v>
      </c>
      <c r="BM800" s="31">
        <v>0.1</v>
      </c>
      <c r="BN800" s="31">
        <v>1.4</v>
      </c>
      <c r="BO800" s="31">
        <v>0.1</v>
      </c>
      <c r="BP800" s="31">
        <v>1.2</v>
      </c>
      <c r="BQ800" s="31">
        <v>0.1</v>
      </c>
      <c r="BR800" s="31">
        <v>0.5</v>
      </c>
    </row>
    <row r="801" spans="1:70" s="31" customFormat="1" ht="18" customHeight="1">
      <c r="A801" s="46" t="s">
        <v>733</v>
      </c>
      <c r="B801" s="31" t="s">
        <v>1020</v>
      </c>
      <c r="C801" s="31" t="s">
        <v>923</v>
      </c>
      <c r="D801" s="31">
        <v>37.75</v>
      </c>
      <c r="E801" s="31">
        <v>-92.1</v>
      </c>
      <c r="F801" s="31">
        <v>342</v>
      </c>
      <c r="G801" s="31">
        <v>12.5</v>
      </c>
      <c r="H801" s="31">
        <v>1071</v>
      </c>
      <c r="I801" s="31" t="s">
        <v>756</v>
      </c>
      <c r="J801" s="31">
        <v>0</v>
      </c>
      <c r="K801" s="31">
        <v>0.05</v>
      </c>
      <c r="X801" s="31" t="s">
        <v>1347</v>
      </c>
      <c r="AA801" s="31">
        <v>13.11</v>
      </c>
      <c r="AB801" s="31">
        <v>27</v>
      </c>
      <c r="AC801" s="31" t="s">
        <v>329</v>
      </c>
      <c r="AD801" s="31">
        <v>29.4</v>
      </c>
      <c r="AE801" s="31" t="s">
        <v>1332</v>
      </c>
      <c r="AH801" s="31">
        <v>12.9</v>
      </c>
      <c r="AI801" s="31" t="s">
        <v>1359</v>
      </c>
      <c r="BH801" s="31">
        <v>1.3</v>
      </c>
      <c r="BI801" s="31">
        <v>0.2</v>
      </c>
      <c r="BJ801" s="31">
        <v>2.8</v>
      </c>
      <c r="BK801" s="31">
        <v>0.2</v>
      </c>
      <c r="BL801" s="31">
        <v>2.2999999999999998</v>
      </c>
      <c r="BM801" s="31">
        <v>0.1</v>
      </c>
      <c r="BN801" s="31">
        <v>1.2</v>
      </c>
      <c r="BO801" s="31">
        <v>0.2</v>
      </c>
      <c r="BP801" s="31">
        <v>1.6</v>
      </c>
      <c r="BQ801" s="31">
        <v>0.1</v>
      </c>
      <c r="BR801" s="31">
        <v>0.5</v>
      </c>
    </row>
    <row r="802" spans="1:70" s="31" customFormat="1" ht="18" customHeight="1">
      <c r="A802" s="46" t="s">
        <v>733</v>
      </c>
      <c r="B802" s="31" t="s">
        <v>1021</v>
      </c>
      <c r="C802" s="31" t="s">
        <v>923</v>
      </c>
      <c r="D802" s="31">
        <v>37.75</v>
      </c>
      <c r="E802" s="31">
        <v>-92.1</v>
      </c>
      <c r="F802" s="31">
        <v>342</v>
      </c>
      <c r="G802" s="31">
        <v>12.5</v>
      </c>
      <c r="H802" s="31">
        <v>1071</v>
      </c>
      <c r="I802" s="31" t="s">
        <v>756</v>
      </c>
      <c r="J802" s="31">
        <v>0</v>
      </c>
      <c r="K802" s="31">
        <v>0.05</v>
      </c>
      <c r="X802" s="31" t="s">
        <v>1347</v>
      </c>
      <c r="AA802" s="31">
        <v>33.74</v>
      </c>
      <c r="AB802" s="31">
        <v>29</v>
      </c>
      <c r="AC802" s="31" t="s">
        <v>329</v>
      </c>
      <c r="AD802" s="31">
        <v>29.9</v>
      </c>
      <c r="AE802" s="31" t="s">
        <v>1332</v>
      </c>
      <c r="AH802" s="31">
        <v>9.3000000000000007</v>
      </c>
      <c r="AI802" s="31" t="s">
        <v>1359</v>
      </c>
      <c r="BH802" s="31">
        <v>6.4</v>
      </c>
      <c r="BI802" s="31">
        <v>1.2</v>
      </c>
      <c r="BJ802" s="31">
        <v>7.8</v>
      </c>
      <c r="BK802" s="31">
        <v>1.7</v>
      </c>
      <c r="BL802" s="31">
        <v>12.6</v>
      </c>
      <c r="BM802" s="31">
        <v>1.1000000000000001</v>
      </c>
      <c r="BN802" s="31">
        <v>9.8000000000000007</v>
      </c>
      <c r="BO802" s="31">
        <v>0</v>
      </c>
      <c r="BP802" s="31">
        <v>7</v>
      </c>
      <c r="BQ802" s="31">
        <v>0</v>
      </c>
      <c r="BR802" s="31">
        <v>2.9</v>
      </c>
    </row>
    <row r="803" spans="1:70" s="31" customFormat="1" ht="18" customHeight="1">
      <c r="A803" s="46" t="s">
        <v>733</v>
      </c>
      <c r="B803" s="31" t="s">
        <v>1022</v>
      </c>
      <c r="C803" s="31" t="s">
        <v>923</v>
      </c>
      <c r="D803" s="31">
        <v>37.75</v>
      </c>
      <c r="E803" s="31">
        <v>-92.1</v>
      </c>
      <c r="F803" s="31">
        <v>342</v>
      </c>
      <c r="G803" s="31">
        <v>12.5</v>
      </c>
      <c r="H803" s="31">
        <v>1071</v>
      </c>
      <c r="I803" s="31" t="s">
        <v>756</v>
      </c>
      <c r="J803" s="31">
        <v>0</v>
      </c>
      <c r="K803" s="31">
        <v>0.05</v>
      </c>
      <c r="X803" s="31" t="s">
        <v>1347</v>
      </c>
      <c r="AA803" s="31">
        <v>13.87</v>
      </c>
      <c r="AB803" s="31">
        <v>29</v>
      </c>
      <c r="AC803" s="31" t="s">
        <v>329</v>
      </c>
      <c r="AD803" s="31">
        <v>29.2</v>
      </c>
      <c r="AE803" s="31" t="s">
        <v>1332</v>
      </c>
      <c r="AH803" s="31">
        <v>10.199999999999999</v>
      </c>
      <c r="AI803" s="31" t="s">
        <v>1359</v>
      </c>
      <c r="BH803" s="31">
        <v>1.1000000000000001</v>
      </c>
      <c r="BI803" s="31">
        <v>0.2</v>
      </c>
      <c r="BJ803" s="31">
        <v>2.4</v>
      </c>
      <c r="BK803" s="31">
        <v>0.3</v>
      </c>
      <c r="BL803" s="31">
        <v>3.3</v>
      </c>
      <c r="BM803" s="31">
        <v>0.2</v>
      </c>
      <c r="BN803" s="31">
        <v>1.4</v>
      </c>
      <c r="BO803" s="31">
        <v>0.1</v>
      </c>
      <c r="BP803" s="31">
        <v>0.9</v>
      </c>
      <c r="BQ803" s="31">
        <v>0</v>
      </c>
      <c r="BR803" s="31">
        <v>0.4</v>
      </c>
    </row>
    <row r="804" spans="1:70" s="31" customFormat="1" ht="18" customHeight="1">
      <c r="A804" s="46" t="s">
        <v>733</v>
      </c>
      <c r="B804" s="31" t="s">
        <v>1023</v>
      </c>
      <c r="C804" s="31" t="s">
        <v>923</v>
      </c>
      <c r="D804" s="31">
        <v>37.75</v>
      </c>
      <c r="E804" s="31">
        <v>-92.1</v>
      </c>
      <c r="F804" s="31">
        <v>342</v>
      </c>
      <c r="G804" s="31">
        <v>12.5</v>
      </c>
      <c r="H804" s="31">
        <v>1071</v>
      </c>
      <c r="I804" s="31" t="s">
        <v>756</v>
      </c>
      <c r="J804" s="31">
        <v>0</v>
      </c>
      <c r="K804" s="31">
        <v>0.05</v>
      </c>
      <c r="X804" s="31" t="s">
        <v>1347</v>
      </c>
      <c r="AA804" s="31">
        <v>10.97</v>
      </c>
      <c r="AB804" s="31">
        <v>29</v>
      </c>
      <c r="AC804" s="31" t="s">
        <v>329</v>
      </c>
      <c r="AD804" s="31">
        <v>29.5</v>
      </c>
      <c r="AE804" s="31" t="s">
        <v>1332</v>
      </c>
      <c r="AH804" s="31">
        <v>9.9</v>
      </c>
      <c r="AI804" s="31" t="s">
        <v>1359</v>
      </c>
      <c r="BH804" s="31">
        <v>0.2</v>
      </c>
      <c r="BI804" s="31">
        <v>0</v>
      </c>
      <c r="BJ804" s="31">
        <v>0.4</v>
      </c>
      <c r="BK804" s="31">
        <v>0.1</v>
      </c>
      <c r="BL804" s="31">
        <v>0.5</v>
      </c>
      <c r="BM804" s="31">
        <v>0</v>
      </c>
      <c r="BN804" s="31">
        <v>0.4</v>
      </c>
      <c r="BO804" s="31">
        <v>0</v>
      </c>
      <c r="BP804" s="31">
        <v>0.2</v>
      </c>
      <c r="BQ804" s="31">
        <v>0</v>
      </c>
      <c r="BR804" s="31">
        <v>0.1</v>
      </c>
    </row>
    <row r="805" spans="1:70" s="31" customFormat="1" ht="18" customHeight="1">
      <c r="A805" s="46" t="s">
        <v>733</v>
      </c>
      <c r="B805" s="31" t="s">
        <v>1024</v>
      </c>
      <c r="C805" s="31" t="s">
        <v>923</v>
      </c>
      <c r="D805" s="31">
        <v>37.75</v>
      </c>
      <c r="E805" s="31">
        <v>-92.1</v>
      </c>
      <c r="F805" s="31">
        <v>342</v>
      </c>
      <c r="G805" s="31">
        <v>12.5</v>
      </c>
      <c r="H805" s="31">
        <v>1071</v>
      </c>
      <c r="I805" s="31" t="s">
        <v>756</v>
      </c>
      <c r="J805" s="31">
        <v>0</v>
      </c>
      <c r="K805" s="31">
        <v>0.05</v>
      </c>
      <c r="X805" s="31" t="s">
        <v>1347</v>
      </c>
      <c r="AA805" s="31">
        <v>6.87</v>
      </c>
      <c r="AB805" s="31">
        <v>27</v>
      </c>
      <c r="AC805" s="31" t="s">
        <v>329</v>
      </c>
      <c r="AD805" s="31">
        <v>29.3</v>
      </c>
      <c r="AE805" s="31" t="s">
        <v>1332</v>
      </c>
      <c r="AH805" s="31">
        <v>6.9</v>
      </c>
      <c r="AI805" s="31" t="s">
        <v>1359</v>
      </c>
      <c r="BH805" s="31">
        <v>0.1</v>
      </c>
      <c r="BI805" s="31">
        <v>0</v>
      </c>
      <c r="BJ805" s="31">
        <v>0.3</v>
      </c>
      <c r="BK805" s="31">
        <v>0</v>
      </c>
      <c r="BL805" s="31">
        <v>0.2</v>
      </c>
      <c r="BM805" s="31">
        <v>0</v>
      </c>
      <c r="BN805" s="31">
        <v>0.1</v>
      </c>
      <c r="BO805" s="31">
        <v>0</v>
      </c>
      <c r="BP805" s="31">
        <v>0.1</v>
      </c>
      <c r="BQ805" s="31">
        <v>0</v>
      </c>
      <c r="BR805" s="31">
        <v>0.1</v>
      </c>
    </row>
    <row r="806" spans="1:70" s="31" customFormat="1" ht="18" customHeight="1">
      <c r="A806" s="46" t="s">
        <v>733</v>
      </c>
      <c r="B806" s="31" t="s">
        <v>1025</v>
      </c>
      <c r="C806" s="31" t="s">
        <v>923</v>
      </c>
      <c r="D806" s="31">
        <v>37.75</v>
      </c>
      <c r="E806" s="31">
        <v>-92.1</v>
      </c>
      <c r="F806" s="31">
        <v>342</v>
      </c>
      <c r="G806" s="31">
        <v>12.5</v>
      </c>
      <c r="H806" s="31">
        <v>1071</v>
      </c>
      <c r="I806" s="31" t="s">
        <v>756</v>
      </c>
      <c r="J806" s="31">
        <v>0</v>
      </c>
      <c r="K806" s="31">
        <v>0.05</v>
      </c>
      <c r="X806" s="31" t="s">
        <v>1347</v>
      </c>
      <c r="AA806" s="31">
        <v>17.059999999999999</v>
      </c>
      <c r="AB806" s="31">
        <v>27</v>
      </c>
      <c r="AC806" s="31" t="s">
        <v>329</v>
      </c>
      <c r="AD806" s="31">
        <v>29.5</v>
      </c>
      <c r="AE806" s="31" t="s">
        <v>1332</v>
      </c>
      <c r="AH806" s="31">
        <v>8.1999999999999993</v>
      </c>
      <c r="AI806" s="31" t="s">
        <v>1359</v>
      </c>
      <c r="BH806" s="31">
        <v>1.8</v>
      </c>
      <c r="BI806" s="31">
        <v>0.5</v>
      </c>
      <c r="BJ806" s="31">
        <v>3.5</v>
      </c>
      <c r="BK806" s="31">
        <v>0.2</v>
      </c>
      <c r="BL806" s="31">
        <v>2.9</v>
      </c>
      <c r="BM806" s="31">
        <v>0.3</v>
      </c>
      <c r="BN806" s="31">
        <v>1.7</v>
      </c>
      <c r="BO806" s="31">
        <v>0.2</v>
      </c>
      <c r="BP806" s="31">
        <v>2.2000000000000002</v>
      </c>
      <c r="BQ806" s="31">
        <v>0</v>
      </c>
      <c r="BR806" s="31">
        <v>1.1000000000000001</v>
      </c>
    </row>
    <row r="807" spans="1:70" s="31" customFormat="1" ht="18" customHeight="1">
      <c r="A807" s="46" t="s">
        <v>733</v>
      </c>
      <c r="B807" s="31" t="s">
        <v>1026</v>
      </c>
      <c r="C807" s="31" t="s">
        <v>923</v>
      </c>
      <c r="D807" s="31">
        <v>37.75</v>
      </c>
      <c r="E807" s="31">
        <v>-92.1</v>
      </c>
      <c r="F807" s="31">
        <v>342</v>
      </c>
      <c r="G807" s="31">
        <v>12.5</v>
      </c>
      <c r="H807" s="31">
        <v>1071</v>
      </c>
      <c r="I807" s="31" t="s">
        <v>756</v>
      </c>
      <c r="J807" s="31">
        <v>0</v>
      </c>
      <c r="K807" s="31">
        <v>0.05</v>
      </c>
      <c r="X807" s="31" t="s">
        <v>1347</v>
      </c>
      <c r="AA807" s="31">
        <v>14.12</v>
      </c>
      <c r="AB807" s="31">
        <v>31</v>
      </c>
      <c r="AC807" s="31" t="s">
        <v>329</v>
      </c>
      <c r="AD807" s="31">
        <v>29.9</v>
      </c>
      <c r="AE807" s="31" t="s">
        <v>1332</v>
      </c>
      <c r="AH807" s="31">
        <v>14.1</v>
      </c>
      <c r="AI807" s="31" t="s">
        <v>1359</v>
      </c>
      <c r="BH807" s="31">
        <v>0.6</v>
      </c>
      <c r="BI807" s="31">
        <v>0.2</v>
      </c>
      <c r="BJ807" s="31">
        <v>2</v>
      </c>
      <c r="BK807" s="31">
        <v>0.1</v>
      </c>
      <c r="BL807" s="31">
        <v>1.9</v>
      </c>
      <c r="BM807" s="31">
        <v>0.2</v>
      </c>
      <c r="BN807" s="31">
        <v>2.6</v>
      </c>
      <c r="BO807" s="31">
        <v>0</v>
      </c>
      <c r="BP807" s="31">
        <v>1.3</v>
      </c>
      <c r="BQ807" s="31">
        <v>0.1</v>
      </c>
      <c r="BR807" s="31">
        <v>0.4</v>
      </c>
    </row>
    <row r="808" spans="1:70" s="31" customFormat="1" ht="18" customHeight="1">
      <c r="A808" s="46" t="s">
        <v>733</v>
      </c>
      <c r="B808" s="31" t="s">
        <v>1027</v>
      </c>
      <c r="C808" s="31" t="s">
        <v>923</v>
      </c>
      <c r="D808" s="31">
        <v>37.75</v>
      </c>
      <c r="E808" s="31">
        <v>-92.1</v>
      </c>
      <c r="F808" s="31">
        <v>342</v>
      </c>
      <c r="G808" s="31">
        <v>12.5</v>
      </c>
      <c r="H808" s="31">
        <v>1071</v>
      </c>
      <c r="I808" s="31" t="s">
        <v>756</v>
      </c>
      <c r="J808" s="31">
        <v>0</v>
      </c>
      <c r="K808" s="31">
        <v>0.05</v>
      </c>
      <c r="X808" s="31" t="s">
        <v>1347</v>
      </c>
      <c r="AA808" s="31">
        <v>13.94</v>
      </c>
      <c r="AB808" s="31">
        <v>31</v>
      </c>
      <c r="AC808" s="31" t="s">
        <v>329</v>
      </c>
      <c r="AD808" s="31">
        <v>29.8</v>
      </c>
      <c r="AE808" s="31" t="s">
        <v>1332</v>
      </c>
      <c r="AH808" s="31">
        <v>9.6</v>
      </c>
      <c r="AI808" s="31" t="s">
        <v>1359</v>
      </c>
      <c r="BH808" s="31">
        <v>0.6</v>
      </c>
      <c r="BI808" s="31">
        <v>0.3</v>
      </c>
      <c r="BJ808" s="31">
        <v>1.3</v>
      </c>
      <c r="BK808" s="31">
        <v>0.2</v>
      </c>
      <c r="BL808" s="31">
        <v>1.6</v>
      </c>
      <c r="BM808" s="31">
        <v>0.1</v>
      </c>
      <c r="BN808" s="31">
        <v>2</v>
      </c>
      <c r="BO808" s="31">
        <v>0</v>
      </c>
      <c r="BP808" s="31">
        <v>0.8</v>
      </c>
      <c r="BQ808" s="31">
        <v>0.1</v>
      </c>
      <c r="BR808" s="31">
        <v>0.3</v>
      </c>
    </row>
    <row r="809" spans="1:70" s="31" customFormat="1" ht="18" customHeight="1">
      <c r="A809" s="46" t="s">
        <v>733</v>
      </c>
      <c r="B809" s="31" t="s">
        <v>1028</v>
      </c>
      <c r="C809" s="31" t="s">
        <v>923</v>
      </c>
      <c r="D809" s="31">
        <v>37.75</v>
      </c>
      <c r="E809" s="31">
        <v>-92.1</v>
      </c>
      <c r="F809" s="31">
        <v>342</v>
      </c>
      <c r="G809" s="31">
        <v>12.5</v>
      </c>
      <c r="H809" s="31">
        <v>1071</v>
      </c>
      <c r="I809" s="31" t="s">
        <v>756</v>
      </c>
      <c r="J809" s="31">
        <v>0</v>
      </c>
      <c r="K809" s="31">
        <v>0.05</v>
      </c>
      <c r="X809" s="31" t="s">
        <v>1347</v>
      </c>
      <c r="AA809" s="31">
        <v>13.03</v>
      </c>
      <c r="AB809" s="31">
        <v>31</v>
      </c>
      <c r="AC809" s="31" t="s">
        <v>329</v>
      </c>
      <c r="AD809" s="31">
        <v>30.1</v>
      </c>
      <c r="AE809" s="31" t="s">
        <v>1332</v>
      </c>
      <c r="AH809" s="31">
        <v>10.3</v>
      </c>
      <c r="AI809" s="31" t="s">
        <v>1359</v>
      </c>
      <c r="BH809" s="31">
        <v>0.3</v>
      </c>
      <c r="BI809" s="31">
        <v>0.2</v>
      </c>
      <c r="BJ809" s="31">
        <v>1</v>
      </c>
      <c r="BK809" s="31">
        <v>0.1</v>
      </c>
      <c r="BL809" s="31">
        <v>0.9</v>
      </c>
      <c r="BM809" s="31">
        <v>0.1</v>
      </c>
      <c r="BN809" s="31">
        <v>1.4</v>
      </c>
      <c r="BO809" s="31">
        <v>0</v>
      </c>
      <c r="BP809" s="31">
        <v>0.9</v>
      </c>
      <c r="BQ809" s="31">
        <v>0.1</v>
      </c>
      <c r="BR809" s="31">
        <v>0.4</v>
      </c>
    </row>
    <row r="810" spans="1:70" s="31" customFormat="1" ht="18" customHeight="1">
      <c r="A810" s="46" t="s">
        <v>733</v>
      </c>
      <c r="B810" s="31" t="s">
        <v>1029</v>
      </c>
      <c r="C810" s="31" t="s">
        <v>923</v>
      </c>
      <c r="D810" s="31">
        <v>37.75</v>
      </c>
      <c r="E810" s="31">
        <v>-92.1</v>
      </c>
      <c r="F810" s="31">
        <v>342</v>
      </c>
      <c r="G810" s="31">
        <v>12.5</v>
      </c>
      <c r="H810" s="31">
        <v>1071</v>
      </c>
      <c r="I810" s="31" t="s">
        <v>756</v>
      </c>
      <c r="J810" s="31">
        <v>0</v>
      </c>
      <c r="K810" s="31">
        <v>0.05</v>
      </c>
      <c r="X810" s="31" t="s">
        <v>1347</v>
      </c>
      <c r="AA810" s="31">
        <v>10.93</v>
      </c>
      <c r="AB810" s="31">
        <v>31</v>
      </c>
      <c r="AC810" s="31" t="s">
        <v>329</v>
      </c>
      <c r="AD810" s="31">
        <v>30.4</v>
      </c>
      <c r="AE810" s="31" t="s">
        <v>1332</v>
      </c>
      <c r="AH810" s="31">
        <v>12.2</v>
      </c>
      <c r="AI810" s="31" t="s">
        <v>1359</v>
      </c>
      <c r="BH810" s="31">
        <v>0.3</v>
      </c>
      <c r="BI810" s="31">
        <v>0.1</v>
      </c>
      <c r="BJ810" s="31">
        <v>0.5</v>
      </c>
      <c r="BK810" s="31">
        <v>0.1</v>
      </c>
      <c r="BL810" s="31">
        <v>0.5</v>
      </c>
      <c r="BM810" s="31">
        <v>0.1</v>
      </c>
      <c r="BN810" s="31">
        <v>0.9</v>
      </c>
      <c r="BO810" s="31">
        <v>0</v>
      </c>
      <c r="BP810" s="31">
        <v>0.8</v>
      </c>
      <c r="BQ810" s="31">
        <v>0</v>
      </c>
      <c r="BR810" s="31">
        <v>0.1</v>
      </c>
    </row>
    <row r="811" spans="1:70" s="31" customFormat="1" ht="18" customHeight="1">
      <c r="A811" s="46" t="s">
        <v>733</v>
      </c>
      <c r="B811" s="31" t="s">
        <v>1030</v>
      </c>
      <c r="C811" s="31" t="s">
        <v>923</v>
      </c>
      <c r="D811" s="31">
        <v>37.75</v>
      </c>
      <c r="E811" s="31">
        <v>-92.1</v>
      </c>
      <c r="F811" s="31">
        <v>342</v>
      </c>
      <c r="G811" s="31">
        <v>12.5</v>
      </c>
      <c r="H811" s="31">
        <v>1071</v>
      </c>
      <c r="I811" s="31" t="s">
        <v>756</v>
      </c>
      <c r="J811" s="31">
        <v>0</v>
      </c>
      <c r="K811" s="31">
        <v>0.05</v>
      </c>
      <c r="X811" s="31" t="s">
        <v>1347</v>
      </c>
      <c r="AA811" s="31">
        <v>13.38</v>
      </c>
      <c r="AB811" s="31">
        <v>33</v>
      </c>
      <c r="AC811" s="31" t="s">
        <v>329</v>
      </c>
      <c r="AD811" s="31">
        <v>30.1</v>
      </c>
      <c r="AE811" s="31" t="s">
        <v>1332</v>
      </c>
      <c r="AH811" s="31">
        <v>11.1</v>
      </c>
      <c r="AI811" s="31" t="s">
        <v>1359</v>
      </c>
      <c r="BH811" s="31">
        <v>0.5</v>
      </c>
      <c r="BI811" s="31">
        <v>0.3</v>
      </c>
      <c r="BJ811" s="31">
        <v>2.1</v>
      </c>
      <c r="BK811" s="31">
        <v>0.3</v>
      </c>
      <c r="BL811" s="31">
        <v>2.2000000000000002</v>
      </c>
      <c r="BM811" s="31">
        <v>0.2</v>
      </c>
      <c r="BN811" s="31">
        <v>2</v>
      </c>
      <c r="BO811" s="31">
        <v>0.1</v>
      </c>
      <c r="BP811" s="31">
        <v>2.5</v>
      </c>
      <c r="BQ811" s="31">
        <v>0.2</v>
      </c>
      <c r="BR811" s="31">
        <v>0.3</v>
      </c>
    </row>
    <row r="812" spans="1:70" s="31" customFormat="1" ht="18" customHeight="1">
      <c r="A812" s="46" t="s">
        <v>733</v>
      </c>
      <c r="B812" s="31" t="s">
        <v>1031</v>
      </c>
      <c r="C812" s="31" t="s">
        <v>923</v>
      </c>
      <c r="D812" s="31">
        <v>37.75</v>
      </c>
      <c r="E812" s="31">
        <v>-92.1</v>
      </c>
      <c r="F812" s="31">
        <v>342</v>
      </c>
      <c r="G812" s="31">
        <v>12.5</v>
      </c>
      <c r="H812" s="31">
        <v>1071</v>
      </c>
      <c r="I812" s="31" t="s">
        <v>756</v>
      </c>
      <c r="J812" s="31">
        <v>0</v>
      </c>
      <c r="K812" s="31">
        <v>0.05</v>
      </c>
      <c r="X812" s="31" t="s">
        <v>1347</v>
      </c>
      <c r="AA812" s="31">
        <v>13.41</v>
      </c>
      <c r="AB812" s="31">
        <v>33</v>
      </c>
      <c r="AC812" s="31" t="s">
        <v>329</v>
      </c>
      <c r="AD812" s="31">
        <v>30.5</v>
      </c>
      <c r="AE812" s="31" t="s">
        <v>1332</v>
      </c>
      <c r="AH812" s="31">
        <v>13.7</v>
      </c>
      <c r="AI812" s="31" t="s">
        <v>1359</v>
      </c>
      <c r="BH812" s="31">
        <v>0.3</v>
      </c>
      <c r="BI812" s="31">
        <v>0.1</v>
      </c>
      <c r="BJ812" s="31">
        <v>1.2</v>
      </c>
      <c r="BK812" s="31">
        <v>0.1</v>
      </c>
      <c r="BL812" s="31">
        <v>1.2</v>
      </c>
      <c r="BM812" s="31">
        <v>0</v>
      </c>
      <c r="BN812" s="31">
        <v>1.2</v>
      </c>
      <c r="BO812" s="31">
        <v>0.1</v>
      </c>
      <c r="BP812" s="31">
        <v>2.2000000000000002</v>
      </c>
      <c r="BQ812" s="31">
        <v>0</v>
      </c>
      <c r="BR812" s="31">
        <v>0.2</v>
      </c>
    </row>
    <row r="813" spans="1:70" s="31" customFormat="1" ht="18" customHeight="1">
      <c r="A813" s="46" t="s">
        <v>733</v>
      </c>
      <c r="B813" s="31" t="s">
        <v>1032</v>
      </c>
      <c r="C813" s="31" t="s">
        <v>923</v>
      </c>
      <c r="D813" s="31">
        <v>37.75</v>
      </c>
      <c r="E813" s="31">
        <v>-92.1</v>
      </c>
      <c r="F813" s="31">
        <v>342</v>
      </c>
      <c r="G813" s="31">
        <v>12.5</v>
      </c>
      <c r="H813" s="31">
        <v>1071</v>
      </c>
      <c r="I813" s="31" t="s">
        <v>756</v>
      </c>
      <c r="J813" s="31">
        <v>0</v>
      </c>
      <c r="K813" s="31">
        <v>0.05</v>
      </c>
      <c r="X813" s="31" t="s">
        <v>1347</v>
      </c>
      <c r="AA813" s="31">
        <v>14.35</v>
      </c>
      <c r="AB813" s="31">
        <v>33</v>
      </c>
      <c r="AC813" s="31" t="s">
        <v>329</v>
      </c>
      <c r="AD813" s="31">
        <v>30.5</v>
      </c>
      <c r="AE813" s="31" t="s">
        <v>1332</v>
      </c>
      <c r="AH813" s="31">
        <v>16.8</v>
      </c>
      <c r="AI813" s="31" t="s">
        <v>1359</v>
      </c>
      <c r="BH813" s="31">
        <v>0.5</v>
      </c>
      <c r="BI813" s="31">
        <v>0.2</v>
      </c>
      <c r="BJ813" s="31">
        <v>1.9</v>
      </c>
      <c r="BK813" s="31">
        <v>0.1</v>
      </c>
      <c r="BL813" s="31">
        <v>1.4</v>
      </c>
      <c r="BM813" s="31">
        <v>0</v>
      </c>
      <c r="BN813" s="31">
        <v>2.1</v>
      </c>
      <c r="BO813" s="31">
        <v>0.1</v>
      </c>
      <c r="BP813" s="31">
        <v>3</v>
      </c>
      <c r="BQ813" s="31">
        <v>0.1</v>
      </c>
      <c r="BR813" s="31">
        <v>0.3</v>
      </c>
    </row>
    <row r="814" spans="1:70" s="31" customFormat="1" ht="18" customHeight="1">
      <c r="A814" s="46" t="s">
        <v>733</v>
      </c>
      <c r="B814" s="31" t="s">
        <v>1033</v>
      </c>
      <c r="C814" s="31" t="s">
        <v>923</v>
      </c>
      <c r="D814" s="31">
        <v>37.75</v>
      </c>
      <c r="E814" s="31">
        <v>-92.1</v>
      </c>
      <c r="F814" s="31">
        <v>342</v>
      </c>
      <c r="G814" s="31">
        <v>12.5</v>
      </c>
      <c r="H814" s="31">
        <v>1071</v>
      </c>
      <c r="I814" s="31" t="s">
        <v>756</v>
      </c>
      <c r="J814" s="31">
        <v>0</v>
      </c>
      <c r="K814" s="31">
        <v>0.05</v>
      </c>
      <c r="X814" s="31" t="s">
        <v>1347</v>
      </c>
      <c r="AA814" s="31">
        <v>12.33</v>
      </c>
      <c r="AB814" s="31">
        <v>31</v>
      </c>
      <c r="AC814" s="31" t="s">
        <v>329</v>
      </c>
      <c r="AD814" s="31">
        <v>30.1</v>
      </c>
      <c r="AE814" s="31" t="s">
        <v>1332</v>
      </c>
      <c r="AH814" s="31">
        <v>12.8</v>
      </c>
      <c r="AI814" s="31" t="s">
        <v>1359</v>
      </c>
      <c r="BH814" s="31">
        <v>0.9</v>
      </c>
      <c r="BI814" s="31">
        <v>0.1</v>
      </c>
      <c r="BJ814" s="31">
        <v>1.2</v>
      </c>
      <c r="BK814" s="31">
        <v>0.1</v>
      </c>
      <c r="BL814" s="31">
        <v>1.7</v>
      </c>
      <c r="BM814" s="31">
        <v>0.1</v>
      </c>
      <c r="BN814" s="31">
        <v>2.2000000000000002</v>
      </c>
      <c r="BO814" s="31">
        <v>0.1</v>
      </c>
      <c r="BP814" s="31">
        <v>1.1000000000000001</v>
      </c>
      <c r="BQ814" s="31">
        <v>0</v>
      </c>
      <c r="BR814" s="31">
        <v>0.6</v>
      </c>
    </row>
    <row r="815" spans="1:70" s="31" customFormat="1" ht="18" customHeight="1">
      <c r="A815" s="46" t="s">
        <v>733</v>
      </c>
      <c r="B815" s="31" t="s">
        <v>1034</v>
      </c>
      <c r="C815" s="31" t="s">
        <v>923</v>
      </c>
      <c r="D815" s="31">
        <v>37.75</v>
      </c>
      <c r="E815" s="31">
        <v>-92.1</v>
      </c>
      <c r="F815" s="31">
        <v>342</v>
      </c>
      <c r="G815" s="31">
        <v>12.5</v>
      </c>
      <c r="H815" s="31">
        <v>1071</v>
      </c>
      <c r="I815" s="31" t="s">
        <v>756</v>
      </c>
      <c r="J815" s="31">
        <v>0</v>
      </c>
      <c r="K815" s="31">
        <v>0.05</v>
      </c>
      <c r="X815" s="31" t="s">
        <v>1347</v>
      </c>
      <c r="AA815" s="31">
        <v>44.4</v>
      </c>
      <c r="AB815" s="31">
        <v>27</v>
      </c>
      <c r="AC815" s="31" t="s">
        <v>329</v>
      </c>
      <c r="AD815" s="31">
        <v>29.5</v>
      </c>
      <c r="AE815" s="31" t="s">
        <v>1332</v>
      </c>
      <c r="AH815" s="31">
        <v>10</v>
      </c>
      <c r="AI815" s="31" t="s">
        <v>1359</v>
      </c>
      <c r="BH815" s="31">
        <v>6.3</v>
      </c>
      <c r="BI815" s="31">
        <v>1.1000000000000001</v>
      </c>
      <c r="BJ815" s="31">
        <v>11.8</v>
      </c>
      <c r="BK815" s="31">
        <v>1.2</v>
      </c>
      <c r="BL815" s="31">
        <v>9.9</v>
      </c>
      <c r="BM815" s="31">
        <v>1</v>
      </c>
      <c r="BN815" s="31">
        <v>6.8</v>
      </c>
      <c r="BO815" s="31">
        <v>0.2</v>
      </c>
      <c r="BP815" s="31">
        <v>7</v>
      </c>
      <c r="BQ815" s="31">
        <v>0</v>
      </c>
      <c r="BR815" s="31">
        <v>1.4</v>
      </c>
    </row>
    <row r="816" spans="1:70" s="31" customFormat="1" ht="18" customHeight="1">
      <c r="A816" s="46" t="s">
        <v>733</v>
      </c>
      <c r="B816" s="31" t="s">
        <v>1035</v>
      </c>
      <c r="C816" s="31" t="s">
        <v>923</v>
      </c>
      <c r="D816" s="31">
        <v>37.75</v>
      </c>
      <c r="E816" s="31">
        <v>-92.1</v>
      </c>
      <c r="F816" s="31">
        <v>342</v>
      </c>
      <c r="G816" s="31">
        <v>12.5</v>
      </c>
      <c r="H816" s="31">
        <v>1071</v>
      </c>
      <c r="I816" s="31" t="s">
        <v>756</v>
      </c>
      <c r="J816" s="31">
        <v>0</v>
      </c>
      <c r="K816" s="31">
        <v>0.05</v>
      </c>
      <c r="X816" s="31" t="s">
        <v>1347</v>
      </c>
      <c r="AA816" s="31">
        <v>13.22</v>
      </c>
      <c r="AB816" s="31">
        <v>29</v>
      </c>
      <c r="AC816" s="31" t="s">
        <v>329</v>
      </c>
      <c r="AD816" s="31">
        <v>29.7</v>
      </c>
      <c r="AE816" s="31" t="s">
        <v>1332</v>
      </c>
      <c r="AH816" s="31">
        <v>11.4</v>
      </c>
      <c r="AI816" s="31" t="s">
        <v>1359</v>
      </c>
      <c r="BH816" s="31">
        <v>0.9</v>
      </c>
      <c r="BI816" s="31">
        <v>0.2</v>
      </c>
      <c r="BJ816" s="31">
        <v>1.3</v>
      </c>
      <c r="BK816" s="31">
        <v>0.1</v>
      </c>
      <c r="BL816" s="31">
        <v>2.1</v>
      </c>
      <c r="BM816" s="31">
        <v>0.1</v>
      </c>
      <c r="BN816" s="31">
        <v>1.1000000000000001</v>
      </c>
      <c r="BO816" s="31">
        <v>0.1</v>
      </c>
      <c r="BP816" s="31">
        <v>1.1000000000000001</v>
      </c>
      <c r="BQ816" s="31">
        <v>0.1</v>
      </c>
      <c r="BR816" s="31">
        <v>0.4</v>
      </c>
    </row>
    <row r="817" spans="1:70" s="31" customFormat="1" ht="18" customHeight="1">
      <c r="A817" s="46" t="s">
        <v>733</v>
      </c>
      <c r="B817" s="31" t="s">
        <v>1036</v>
      </c>
      <c r="C817" s="31" t="s">
        <v>923</v>
      </c>
      <c r="D817" s="31">
        <v>37.75</v>
      </c>
      <c r="E817" s="31">
        <v>-92.1</v>
      </c>
      <c r="F817" s="31">
        <v>342</v>
      </c>
      <c r="G817" s="31">
        <v>12.5</v>
      </c>
      <c r="H817" s="31">
        <v>1071</v>
      </c>
      <c r="I817" s="31" t="s">
        <v>756</v>
      </c>
      <c r="J817" s="31">
        <v>0</v>
      </c>
      <c r="K817" s="31">
        <v>0.05</v>
      </c>
      <c r="X817" s="31" t="s">
        <v>1347</v>
      </c>
      <c r="AA817" s="31">
        <v>13.58</v>
      </c>
      <c r="AB817" s="31">
        <v>29</v>
      </c>
      <c r="AC817" s="31" t="s">
        <v>329</v>
      </c>
      <c r="AD817" s="31">
        <v>29.7</v>
      </c>
      <c r="AE817" s="31" t="s">
        <v>1332</v>
      </c>
      <c r="AH817" s="31">
        <v>14.8</v>
      </c>
      <c r="AI817" s="31" t="s">
        <v>1359</v>
      </c>
      <c r="BH817" s="31">
        <v>0.8</v>
      </c>
      <c r="BI817" s="31">
        <v>0.1</v>
      </c>
      <c r="BJ817" s="31">
        <v>1.2</v>
      </c>
      <c r="BK817" s="31">
        <v>0.1</v>
      </c>
      <c r="BL817" s="31">
        <v>1.9</v>
      </c>
      <c r="BM817" s="31">
        <v>0.1</v>
      </c>
      <c r="BN817" s="31">
        <v>1</v>
      </c>
      <c r="BO817" s="31">
        <v>0</v>
      </c>
      <c r="BP817" s="31">
        <v>0.9</v>
      </c>
      <c r="BQ817" s="31">
        <v>0.1</v>
      </c>
      <c r="BR817" s="31">
        <v>0.2</v>
      </c>
    </row>
    <row r="818" spans="1:70" s="31" customFormat="1" ht="18" customHeight="1">
      <c r="A818" s="46" t="s">
        <v>733</v>
      </c>
      <c r="B818" s="31" t="s">
        <v>1037</v>
      </c>
      <c r="C818" s="31" t="s">
        <v>923</v>
      </c>
      <c r="D818" s="31">
        <v>37.75</v>
      </c>
      <c r="E818" s="31">
        <v>-92.1</v>
      </c>
      <c r="F818" s="31">
        <v>342</v>
      </c>
      <c r="G818" s="31">
        <v>12.5</v>
      </c>
      <c r="H818" s="31">
        <v>1071</v>
      </c>
      <c r="I818" s="31" t="s">
        <v>756</v>
      </c>
      <c r="J818" s="31">
        <v>0</v>
      </c>
      <c r="K818" s="31">
        <v>0.05</v>
      </c>
      <c r="X818" s="31" t="s">
        <v>1347</v>
      </c>
      <c r="AA818" s="31">
        <v>13.79</v>
      </c>
      <c r="AB818" s="31">
        <v>29</v>
      </c>
      <c r="AC818" s="31" t="s">
        <v>329</v>
      </c>
      <c r="AD818" s="31">
        <v>29.5</v>
      </c>
      <c r="AE818" s="31" t="s">
        <v>1332</v>
      </c>
      <c r="AH818" s="31">
        <v>11.7</v>
      </c>
      <c r="AI818" s="31" t="s">
        <v>1359</v>
      </c>
      <c r="BH818" s="31">
        <v>0.5</v>
      </c>
      <c r="BI818" s="31">
        <v>0.1</v>
      </c>
      <c r="BJ818" s="31">
        <v>1.2</v>
      </c>
      <c r="BK818" s="31">
        <v>0.1</v>
      </c>
      <c r="BL818" s="31">
        <v>1.4</v>
      </c>
      <c r="BM818" s="31">
        <v>0.1</v>
      </c>
      <c r="BN818" s="31">
        <v>0.8</v>
      </c>
      <c r="BO818" s="31">
        <v>0</v>
      </c>
      <c r="BP818" s="31">
        <v>0.8</v>
      </c>
      <c r="BQ818" s="31">
        <v>0.1</v>
      </c>
      <c r="BR818" s="31">
        <v>0.4</v>
      </c>
    </row>
    <row r="819" spans="1:70" s="31" customFormat="1" ht="18" customHeight="1">
      <c r="A819" s="46" t="s">
        <v>733</v>
      </c>
      <c r="B819" s="31" t="s">
        <v>1038</v>
      </c>
      <c r="C819" s="31" t="s">
        <v>923</v>
      </c>
      <c r="D819" s="31">
        <v>37.75</v>
      </c>
      <c r="E819" s="31">
        <v>-92.1</v>
      </c>
      <c r="F819" s="31">
        <v>342</v>
      </c>
      <c r="G819" s="31">
        <v>12.5</v>
      </c>
      <c r="H819" s="31">
        <v>1071</v>
      </c>
      <c r="I819" s="31" t="s">
        <v>756</v>
      </c>
      <c r="J819" s="31">
        <v>0</v>
      </c>
      <c r="K819" s="31">
        <v>0.05</v>
      </c>
      <c r="X819" s="31" t="s">
        <v>1347</v>
      </c>
      <c r="AA819" s="31">
        <v>13.28</v>
      </c>
      <c r="AB819" s="31">
        <v>29</v>
      </c>
      <c r="AC819" s="31" t="s">
        <v>329</v>
      </c>
      <c r="AD819" s="31">
        <v>29.6</v>
      </c>
      <c r="AE819" s="31" t="s">
        <v>1332</v>
      </c>
      <c r="AH819" s="31">
        <v>17.100000000000001</v>
      </c>
      <c r="AI819" s="31" t="s">
        <v>1359</v>
      </c>
      <c r="BH819" s="31">
        <v>0.5</v>
      </c>
      <c r="BI819" s="31">
        <v>0.1</v>
      </c>
      <c r="BJ819" s="31">
        <v>1.7</v>
      </c>
      <c r="BK819" s="31">
        <v>0.2</v>
      </c>
      <c r="BL819" s="31">
        <v>3.2</v>
      </c>
      <c r="BM819" s="31">
        <v>0.1</v>
      </c>
      <c r="BN819" s="31">
        <v>1.5</v>
      </c>
      <c r="BO819" s="31">
        <v>0</v>
      </c>
      <c r="BP819" s="31">
        <v>1.3</v>
      </c>
      <c r="BQ819" s="31">
        <v>0</v>
      </c>
      <c r="BR819" s="31">
        <v>0.7</v>
      </c>
    </row>
    <row r="820" spans="1:70" s="31" customFormat="1" ht="18" customHeight="1">
      <c r="A820" s="46" t="s">
        <v>733</v>
      </c>
      <c r="B820" s="31" t="s">
        <v>1039</v>
      </c>
      <c r="C820" s="31" t="s">
        <v>923</v>
      </c>
      <c r="D820" s="31">
        <v>37.75</v>
      </c>
      <c r="E820" s="31">
        <v>-92.1</v>
      </c>
      <c r="F820" s="31">
        <v>342</v>
      </c>
      <c r="G820" s="31">
        <v>12.5</v>
      </c>
      <c r="H820" s="31">
        <v>1071</v>
      </c>
      <c r="I820" s="31" t="s">
        <v>756</v>
      </c>
      <c r="J820" s="31">
        <v>0</v>
      </c>
      <c r="K820" s="31">
        <v>0.05</v>
      </c>
      <c r="X820" s="31" t="s">
        <v>1347</v>
      </c>
      <c r="AA820" s="31">
        <v>13.58</v>
      </c>
      <c r="AB820" s="31">
        <v>29</v>
      </c>
      <c r="AC820" s="31" t="s">
        <v>329</v>
      </c>
      <c r="AD820" s="31">
        <v>29</v>
      </c>
      <c r="AE820" s="31" t="s">
        <v>1332</v>
      </c>
      <c r="AH820" s="31">
        <v>8.4</v>
      </c>
      <c r="AI820" s="31" t="s">
        <v>1359</v>
      </c>
      <c r="BH820" s="31">
        <v>1.3</v>
      </c>
      <c r="BI820" s="31">
        <v>0.3</v>
      </c>
      <c r="BJ820" s="31">
        <v>2.2999999999999998</v>
      </c>
      <c r="BK820" s="31">
        <v>0.2</v>
      </c>
      <c r="BL820" s="31">
        <v>2.9</v>
      </c>
      <c r="BM820" s="31">
        <v>0.1</v>
      </c>
      <c r="BN820" s="31">
        <v>1</v>
      </c>
      <c r="BO820" s="31">
        <v>0.1</v>
      </c>
      <c r="BP820" s="31">
        <v>0.6</v>
      </c>
      <c r="BQ820" s="31">
        <v>0.2</v>
      </c>
      <c r="BR820" s="31">
        <v>0.3</v>
      </c>
    </row>
    <row r="821" spans="1:70" s="31" customFormat="1" ht="18" customHeight="1">
      <c r="A821" s="46" t="s">
        <v>733</v>
      </c>
      <c r="B821" s="31" t="s">
        <v>1040</v>
      </c>
      <c r="C821" s="31" t="s">
        <v>923</v>
      </c>
      <c r="D821" s="31">
        <v>37.75</v>
      </c>
      <c r="E821" s="31">
        <v>-92.1</v>
      </c>
      <c r="F821" s="31">
        <v>342</v>
      </c>
      <c r="G821" s="31">
        <v>12.5</v>
      </c>
      <c r="H821" s="31">
        <v>1071</v>
      </c>
      <c r="I821" s="31" t="s">
        <v>756</v>
      </c>
      <c r="J821" s="31">
        <v>0</v>
      </c>
      <c r="K821" s="31">
        <v>0.05</v>
      </c>
      <c r="X821" s="31" t="s">
        <v>1347</v>
      </c>
      <c r="AA821" s="31">
        <v>12.89</v>
      </c>
      <c r="AB821" s="31">
        <v>29</v>
      </c>
      <c r="AC821" s="31" t="s">
        <v>329</v>
      </c>
      <c r="AD821" s="31">
        <v>29.3</v>
      </c>
      <c r="AE821" s="31" t="s">
        <v>1332</v>
      </c>
      <c r="AH821" s="31">
        <v>18.5</v>
      </c>
      <c r="AI821" s="31" t="s">
        <v>1359</v>
      </c>
      <c r="BH821" s="31">
        <v>1</v>
      </c>
      <c r="BI821" s="31">
        <v>0.1</v>
      </c>
      <c r="BJ821" s="31">
        <v>1.7</v>
      </c>
      <c r="BK821" s="31">
        <v>0.1</v>
      </c>
      <c r="BL821" s="31">
        <v>2.4</v>
      </c>
      <c r="BM821" s="31">
        <v>0</v>
      </c>
      <c r="BN821" s="31">
        <v>1</v>
      </c>
      <c r="BO821" s="31">
        <v>0</v>
      </c>
      <c r="BP821" s="31">
        <v>0.8</v>
      </c>
      <c r="BQ821" s="31">
        <v>0.1</v>
      </c>
      <c r="BR821" s="31">
        <v>0.6</v>
      </c>
    </row>
    <row r="822" spans="1:70" s="31" customFormat="1" ht="18" customHeight="1">
      <c r="A822" s="46" t="s">
        <v>733</v>
      </c>
      <c r="B822" s="31" t="s">
        <v>1041</v>
      </c>
      <c r="C822" s="31" t="s">
        <v>923</v>
      </c>
      <c r="D822" s="31">
        <v>37.75</v>
      </c>
      <c r="E822" s="31">
        <v>-92.1</v>
      </c>
      <c r="F822" s="31">
        <v>342</v>
      </c>
      <c r="G822" s="31">
        <v>12.5</v>
      </c>
      <c r="H822" s="31">
        <v>1071</v>
      </c>
      <c r="I822" s="31" t="s">
        <v>756</v>
      </c>
      <c r="J822" s="31">
        <v>0</v>
      </c>
      <c r="K822" s="31">
        <v>0.05</v>
      </c>
      <c r="X822" s="31" t="s">
        <v>1347</v>
      </c>
      <c r="AA822" s="31">
        <v>40.229999999999997</v>
      </c>
      <c r="AB822" s="31">
        <v>29</v>
      </c>
      <c r="AC822" s="31" t="s">
        <v>329</v>
      </c>
      <c r="AD822" s="31">
        <v>29.6</v>
      </c>
      <c r="AE822" s="31" t="s">
        <v>1332</v>
      </c>
      <c r="AH822" s="31">
        <v>10.3</v>
      </c>
      <c r="AI822" s="31" t="s">
        <v>1359</v>
      </c>
      <c r="BH822" s="31">
        <v>2.2000000000000002</v>
      </c>
      <c r="BI822" s="31">
        <v>1.2</v>
      </c>
      <c r="BJ822" s="31">
        <v>8.9</v>
      </c>
      <c r="BK822" s="31">
        <v>1</v>
      </c>
      <c r="BL822" s="31">
        <v>8.9</v>
      </c>
      <c r="BM822" s="31">
        <v>0.2</v>
      </c>
      <c r="BN822" s="31">
        <v>7.4</v>
      </c>
      <c r="BO822" s="31">
        <v>0.6</v>
      </c>
      <c r="BP822" s="31">
        <v>5.3</v>
      </c>
      <c r="BQ822" s="31">
        <v>0.7</v>
      </c>
      <c r="BR822" s="31">
        <v>1.9</v>
      </c>
    </row>
    <row r="823" spans="1:70" s="31" customFormat="1" ht="18" customHeight="1">
      <c r="A823" s="46" t="s">
        <v>733</v>
      </c>
      <c r="B823" s="31" t="s">
        <v>1042</v>
      </c>
      <c r="C823" s="31" t="s">
        <v>923</v>
      </c>
      <c r="D823" s="31">
        <v>37.75</v>
      </c>
      <c r="E823" s="31">
        <v>-92.1</v>
      </c>
      <c r="F823" s="31">
        <v>342</v>
      </c>
      <c r="G823" s="31">
        <v>12.5</v>
      </c>
      <c r="H823" s="31">
        <v>1071</v>
      </c>
      <c r="I823" s="31" t="s">
        <v>756</v>
      </c>
      <c r="J823" s="31">
        <v>0</v>
      </c>
      <c r="K823" s="31">
        <v>0.05</v>
      </c>
      <c r="X823" s="31" t="s">
        <v>1347</v>
      </c>
      <c r="AA823" s="31">
        <v>13.69</v>
      </c>
      <c r="AB823" s="31">
        <v>29</v>
      </c>
      <c r="AC823" s="31" t="s">
        <v>329</v>
      </c>
      <c r="AD823" s="31">
        <v>29.5</v>
      </c>
      <c r="AE823" s="31" t="s">
        <v>1332</v>
      </c>
      <c r="AH823" s="31">
        <v>13.5</v>
      </c>
      <c r="AI823" s="31" t="s">
        <v>1359</v>
      </c>
      <c r="BH823" s="31">
        <v>1.1000000000000001</v>
      </c>
      <c r="BI823" s="31">
        <v>0.1</v>
      </c>
      <c r="BJ823" s="31">
        <v>2.2000000000000002</v>
      </c>
      <c r="BK823" s="31">
        <v>0.3</v>
      </c>
      <c r="BL823" s="31">
        <v>2.4</v>
      </c>
      <c r="BM823" s="31">
        <v>0</v>
      </c>
      <c r="BN823" s="31">
        <v>1.5</v>
      </c>
      <c r="BO823" s="31">
        <v>0.1</v>
      </c>
      <c r="BP823" s="31">
        <v>1.2</v>
      </c>
      <c r="BQ823" s="31">
        <v>0.1</v>
      </c>
      <c r="BR823" s="31">
        <v>0.2</v>
      </c>
    </row>
    <row r="824" spans="1:70" s="31" customFormat="1" ht="18" customHeight="1">
      <c r="A824" s="46" t="s">
        <v>733</v>
      </c>
      <c r="B824" s="31" t="s">
        <v>1043</v>
      </c>
      <c r="C824" s="31" t="s">
        <v>923</v>
      </c>
      <c r="D824" s="31">
        <v>37.75</v>
      </c>
      <c r="E824" s="31">
        <v>-92.1</v>
      </c>
      <c r="F824" s="31">
        <v>342</v>
      </c>
      <c r="G824" s="31">
        <v>12.5</v>
      </c>
      <c r="H824" s="31">
        <v>1071</v>
      </c>
      <c r="I824" s="31" t="s">
        <v>756</v>
      </c>
      <c r="J824" s="31">
        <v>0</v>
      </c>
      <c r="K824" s="31">
        <v>0.05</v>
      </c>
      <c r="X824" s="31" t="s">
        <v>1347</v>
      </c>
      <c r="AA824" s="31">
        <v>14.6</v>
      </c>
      <c r="AB824" s="31">
        <v>29</v>
      </c>
      <c r="AC824" s="31" t="s">
        <v>329</v>
      </c>
      <c r="AD824" s="31">
        <v>29.1</v>
      </c>
      <c r="AE824" s="31" t="s">
        <v>1332</v>
      </c>
      <c r="AH824" s="31">
        <v>14.5</v>
      </c>
      <c r="AI824" s="31" t="s">
        <v>1359</v>
      </c>
      <c r="BH824" s="31">
        <v>0.5</v>
      </c>
      <c r="BI824" s="31">
        <v>0.1</v>
      </c>
      <c r="BJ824" s="31">
        <v>1.9</v>
      </c>
      <c r="BK824" s="31">
        <v>0.2</v>
      </c>
      <c r="BL824" s="31">
        <v>3.2</v>
      </c>
      <c r="BM824" s="31">
        <v>0.1</v>
      </c>
      <c r="BN824" s="31">
        <v>1.3</v>
      </c>
      <c r="BO824" s="31">
        <v>0</v>
      </c>
      <c r="BP824" s="31">
        <v>0.5</v>
      </c>
      <c r="BQ824" s="31">
        <v>0.2</v>
      </c>
      <c r="BR824" s="31">
        <v>0.2</v>
      </c>
    </row>
    <row r="825" spans="1:70" s="31" customFormat="1" ht="18" customHeight="1">
      <c r="A825" s="46" t="s">
        <v>733</v>
      </c>
      <c r="B825" s="31" t="s">
        <v>1044</v>
      </c>
      <c r="C825" s="31" t="s">
        <v>923</v>
      </c>
      <c r="D825" s="31">
        <v>37.75</v>
      </c>
      <c r="E825" s="31">
        <v>-92.1</v>
      </c>
      <c r="F825" s="31">
        <v>342</v>
      </c>
      <c r="G825" s="31">
        <v>12.5</v>
      </c>
      <c r="H825" s="31">
        <v>1071</v>
      </c>
      <c r="I825" s="31" t="s">
        <v>756</v>
      </c>
      <c r="J825" s="31">
        <v>0</v>
      </c>
      <c r="K825" s="31">
        <v>0.05</v>
      </c>
      <c r="X825" s="31" t="s">
        <v>1347</v>
      </c>
      <c r="AA825" s="31">
        <v>12.72</v>
      </c>
      <c r="AB825" s="31">
        <v>27</v>
      </c>
      <c r="AC825" s="31" t="s">
        <v>329</v>
      </c>
      <c r="AD825" s="31">
        <v>29.2</v>
      </c>
      <c r="AE825" s="31" t="s">
        <v>1332</v>
      </c>
      <c r="AH825" s="31">
        <v>10.7</v>
      </c>
      <c r="AI825" s="31" t="s">
        <v>1359</v>
      </c>
      <c r="BH825" s="31">
        <v>0.6</v>
      </c>
      <c r="BI825" s="31">
        <v>0.2</v>
      </c>
      <c r="BJ825" s="31">
        <v>2.5</v>
      </c>
      <c r="BK825" s="31">
        <v>0.1</v>
      </c>
      <c r="BL825" s="31">
        <v>1.8</v>
      </c>
      <c r="BM825" s="31">
        <v>0.2</v>
      </c>
      <c r="BN825" s="31">
        <v>1.3</v>
      </c>
      <c r="BO825" s="31">
        <v>0.1</v>
      </c>
      <c r="BP825" s="31">
        <v>1</v>
      </c>
      <c r="BQ825" s="31">
        <v>0.2</v>
      </c>
      <c r="BR825" s="31">
        <v>0.5</v>
      </c>
    </row>
    <row r="826" spans="1:70" s="31" customFormat="1" ht="18" customHeight="1">
      <c r="A826" s="46" t="s">
        <v>733</v>
      </c>
      <c r="B826" s="31" t="s">
        <v>1045</v>
      </c>
      <c r="C826" s="31" t="s">
        <v>923</v>
      </c>
      <c r="D826" s="31">
        <v>37.75</v>
      </c>
      <c r="E826" s="31">
        <v>-92.1</v>
      </c>
      <c r="F826" s="31">
        <v>342</v>
      </c>
      <c r="G826" s="31">
        <v>12.5</v>
      </c>
      <c r="H826" s="31">
        <v>1071</v>
      </c>
      <c r="I826" s="31" t="s">
        <v>756</v>
      </c>
      <c r="J826" s="31">
        <v>0</v>
      </c>
      <c r="K826" s="31">
        <v>0.05</v>
      </c>
      <c r="X826" s="31" t="s">
        <v>1347</v>
      </c>
      <c r="AA826" s="31">
        <v>13.64</v>
      </c>
      <c r="AB826" s="31">
        <v>27</v>
      </c>
      <c r="AC826" s="31" t="s">
        <v>329</v>
      </c>
      <c r="AD826" s="31">
        <v>29.6</v>
      </c>
      <c r="AE826" s="31" t="s">
        <v>1332</v>
      </c>
      <c r="AH826" s="31">
        <v>11.4</v>
      </c>
      <c r="AI826" s="31" t="s">
        <v>1359</v>
      </c>
      <c r="BH826" s="31">
        <v>0.4</v>
      </c>
      <c r="BI826" s="31">
        <v>0.2</v>
      </c>
      <c r="BJ826" s="31">
        <v>1.9</v>
      </c>
      <c r="BK826" s="31">
        <v>0.1</v>
      </c>
      <c r="BL826" s="31">
        <v>1.5</v>
      </c>
      <c r="BM826" s="31">
        <v>0.1</v>
      </c>
      <c r="BN826" s="31">
        <v>1.1000000000000001</v>
      </c>
      <c r="BO826" s="31">
        <v>0.1</v>
      </c>
      <c r="BP826" s="31">
        <v>1.3</v>
      </c>
      <c r="BQ826" s="31">
        <v>0.1</v>
      </c>
      <c r="BR826" s="31">
        <v>0.4</v>
      </c>
    </row>
    <row r="827" spans="1:70" s="31" customFormat="1" ht="18" customHeight="1">
      <c r="A827" s="46" t="s">
        <v>733</v>
      </c>
      <c r="B827" s="31" t="s">
        <v>1046</v>
      </c>
      <c r="C827" s="31" t="s">
        <v>923</v>
      </c>
      <c r="D827" s="31">
        <v>37.75</v>
      </c>
      <c r="E827" s="31">
        <v>-92.1</v>
      </c>
      <c r="F827" s="31">
        <v>342</v>
      </c>
      <c r="G827" s="31">
        <v>12.5</v>
      </c>
      <c r="H827" s="31">
        <v>1071</v>
      </c>
      <c r="I827" s="31" t="s">
        <v>756</v>
      </c>
      <c r="J827" s="31">
        <v>0</v>
      </c>
      <c r="K827" s="31">
        <v>0.05</v>
      </c>
      <c r="X827" s="31" t="s">
        <v>1347</v>
      </c>
      <c r="AA827" s="31">
        <v>11.27</v>
      </c>
      <c r="AB827" s="31">
        <v>31</v>
      </c>
      <c r="AC827" s="31" t="s">
        <v>329</v>
      </c>
      <c r="AD827" s="31">
        <v>30</v>
      </c>
      <c r="AE827" s="31" t="s">
        <v>1332</v>
      </c>
      <c r="AH827" s="31">
        <v>9.6</v>
      </c>
      <c r="AI827" s="31" t="s">
        <v>1359</v>
      </c>
      <c r="BH827" s="31">
        <v>0.3</v>
      </c>
      <c r="BI827" s="31">
        <v>0.2</v>
      </c>
      <c r="BJ827" s="31">
        <v>1.2</v>
      </c>
      <c r="BK827" s="31">
        <v>0.2</v>
      </c>
      <c r="BL827" s="31">
        <v>0.7</v>
      </c>
      <c r="BM827" s="31">
        <v>0</v>
      </c>
      <c r="BN827" s="31">
        <v>1.3</v>
      </c>
      <c r="BO827" s="31">
        <v>0</v>
      </c>
      <c r="BP827" s="31">
        <v>0.9</v>
      </c>
      <c r="BQ827" s="31">
        <v>0</v>
      </c>
      <c r="BR827" s="31">
        <v>0.2</v>
      </c>
    </row>
    <row r="828" spans="1:70" s="31" customFormat="1" ht="18" customHeight="1">
      <c r="A828" s="46" t="s">
        <v>733</v>
      </c>
      <c r="B828" s="31" t="s">
        <v>1047</v>
      </c>
      <c r="C828" s="31" t="s">
        <v>923</v>
      </c>
      <c r="D828" s="31">
        <v>37.75</v>
      </c>
      <c r="E828" s="31">
        <v>-92.1</v>
      </c>
      <c r="F828" s="31">
        <v>342</v>
      </c>
      <c r="G828" s="31">
        <v>12.5</v>
      </c>
      <c r="H828" s="31">
        <v>1071</v>
      </c>
      <c r="I828" s="31" t="s">
        <v>756</v>
      </c>
      <c r="J828" s="31">
        <v>0</v>
      </c>
      <c r="K828" s="31">
        <v>0.05</v>
      </c>
      <c r="X828" s="31" t="s">
        <v>1347</v>
      </c>
      <c r="AA828" s="31">
        <v>47.92</v>
      </c>
      <c r="AB828" s="31">
        <v>27</v>
      </c>
      <c r="AC828" s="31" t="s">
        <v>329</v>
      </c>
      <c r="AD828" s="31">
        <v>29.7</v>
      </c>
      <c r="AE828" s="31" t="s">
        <v>1332</v>
      </c>
      <c r="AH828" s="31">
        <v>8.6</v>
      </c>
      <c r="AI828" s="31" t="s">
        <v>1359</v>
      </c>
      <c r="BH828" s="31">
        <v>5.4</v>
      </c>
      <c r="BI828" s="31">
        <v>1.4</v>
      </c>
      <c r="BJ828" s="31">
        <v>9.5</v>
      </c>
      <c r="BK828" s="31">
        <v>1.2</v>
      </c>
      <c r="BL828" s="31">
        <v>9.5</v>
      </c>
      <c r="BM828" s="31">
        <v>0.5</v>
      </c>
      <c r="BN828" s="31">
        <v>9.5</v>
      </c>
      <c r="BO828" s="31">
        <v>1</v>
      </c>
      <c r="BP828" s="31">
        <v>6.4</v>
      </c>
      <c r="BQ828" s="31">
        <v>0.9</v>
      </c>
      <c r="BR828" s="31">
        <v>1.4</v>
      </c>
    </row>
    <row r="829" spans="1:70" s="31" customFormat="1" ht="18" customHeight="1">
      <c r="A829" s="46" t="s">
        <v>733</v>
      </c>
      <c r="B829" s="31" t="s">
        <v>1048</v>
      </c>
      <c r="C829" s="31" t="s">
        <v>923</v>
      </c>
      <c r="D829" s="31">
        <v>37.75</v>
      </c>
      <c r="E829" s="31">
        <v>-92.1</v>
      </c>
      <c r="F829" s="31">
        <v>342</v>
      </c>
      <c r="G829" s="31">
        <v>12.5</v>
      </c>
      <c r="H829" s="31">
        <v>1071</v>
      </c>
      <c r="I829" s="31" t="s">
        <v>756</v>
      </c>
      <c r="J829" s="31">
        <v>0</v>
      </c>
      <c r="K829" s="31">
        <v>0.05</v>
      </c>
      <c r="X829" s="31" t="s">
        <v>1347</v>
      </c>
      <c r="AA829" s="31">
        <v>32.25</v>
      </c>
      <c r="AB829" s="31">
        <v>31</v>
      </c>
      <c r="AC829" s="31" t="s">
        <v>329</v>
      </c>
      <c r="AD829" s="31">
        <v>29.7</v>
      </c>
      <c r="AE829" s="31" t="s">
        <v>1332</v>
      </c>
      <c r="AH829" s="31">
        <v>10.3</v>
      </c>
      <c r="AI829" s="31" t="s">
        <v>1359</v>
      </c>
      <c r="BH829" s="31">
        <v>2.2000000000000002</v>
      </c>
      <c r="BI829" s="31">
        <v>0.3</v>
      </c>
      <c r="BJ829" s="31">
        <v>5.3</v>
      </c>
      <c r="BK829" s="31">
        <v>1.1000000000000001</v>
      </c>
      <c r="BL829" s="31">
        <v>6.7</v>
      </c>
      <c r="BM829" s="31">
        <v>0.3</v>
      </c>
      <c r="BN829" s="31">
        <v>7</v>
      </c>
      <c r="BO829" s="31">
        <v>0.4</v>
      </c>
      <c r="BP829" s="31">
        <v>3</v>
      </c>
      <c r="BQ829" s="31">
        <v>0.3</v>
      </c>
      <c r="BR829" s="31">
        <v>2</v>
      </c>
    </row>
    <row r="830" spans="1:70" s="32" customFormat="1" ht="18" customHeight="1">
      <c r="A830" s="32" t="s">
        <v>733</v>
      </c>
      <c r="B830" s="32" t="s">
        <v>1049</v>
      </c>
      <c r="C830" s="32" t="s">
        <v>923</v>
      </c>
      <c r="D830" s="32">
        <v>37.75</v>
      </c>
      <c r="E830" s="32">
        <v>-92.1</v>
      </c>
      <c r="F830" s="32">
        <v>342</v>
      </c>
      <c r="G830" s="32">
        <v>12.5</v>
      </c>
      <c r="H830" s="32">
        <v>1071</v>
      </c>
      <c r="I830" s="32" t="s">
        <v>756</v>
      </c>
      <c r="J830" s="32">
        <v>0</v>
      </c>
      <c r="K830" s="32">
        <v>0.05</v>
      </c>
      <c r="X830" s="32" t="s">
        <v>1347</v>
      </c>
      <c r="AA830" s="32">
        <v>35.81</v>
      </c>
      <c r="AB830" s="32">
        <v>31</v>
      </c>
      <c r="AC830" s="32" t="s">
        <v>329</v>
      </c>
      <c r="AD830" s="32">
        <v>30.2</v>
      </c>
      <c r="AE830" s="32" t="s">
        <v>1332</v>
      </c>
      <c r="AH830" s="32">
        <v>8.6</v>
      </c>
      <c r="AI830" s="32" t="s">
        <v>1359</v>
      </c>
      <c r="BH830" s="32">
        <v>3.7</v>
      </c>
      <c r="BI830" s="32">
        <v>0.7</v>
      </c>
      <c r="BJ830" s="32">
        <v>4.7</v>
      </c>
      <c r="BK830" s="32">
        <v>1</v>
      </c>
      <c r="BL830" s="32">
        <v>5.3</v>
      </c>
      <c r="BM830" s="32">
        <v>0.7</v>
      </c>
      <c r="BN830" s="32">
        <v>8.6999999999999993</v>
      </c>
      <c r="BO830" s="32">
        <v>0.3</v>
      </c>
      <c r="BP830" s="32">
        <v>5.2</v>
      </c>
      <c r="BQ830" s="32">
        <v>0.3</v>
      </c>
      <c r="BR830" s="32">
        <v>1.3</v>
      </c>
    </row>
    <row r="831" spans="1:70" s="31" customFormat="1" ht="18" customHeight="1">
      <c r="A831" s="46" t="s">
        <v>734</v>
      </c>
      <c r="B831" s="31" t="s">
        <v>1053</v>
      </c>
      <c r="C831" s="31" t="s">
        <v>1054</v>
      </c>
      <c r="D831" s="31">
        <v>47.420250000000003</v>
      </c>
      <c r="E831" s="31">
        <v>106.76651699999999</v>
      </c>
      <c r="F831" s="64">
        <v>1611</v>
      </c>
      <c r="G831" s="65">
        <v>-1.7170838333333329</v>
      </c>
      <c r="H831" s="65">
        <v>256.38922300000002</v>
      </c>
      <c r="I831" s="31" t="s">
        <v>1055</v>
      </c>
      <c r="J831" s="31">
        <v>0</v>
      </c>
      <c r="K831" s="31">
        <v>0.05</v>
      </c>
      <c r="X831" s="31" t="s">
        <v>78</v>
      </c>
      <c r="AA831" s="31">
        <v>2.298253651700533</v>
      </c>
      <c r="AB831" s="48">
        <v>31</v>
      </c>
      <c r="AC831" s="31" t="s">
        <v>179</v>
      </c>
      <c r="AD831" s="65">
        <v>30.26559092891409</v>
      </c>
      <c r="AE831" s="31" t="s">
        <v>1332</v>
      </c>
      <c r="AH831" s="65">
        <v>5.5253012048192769</v>
      </c>
      <c r="AI831" s="31" t="s">
        <v>1359</v>
      </c>
      <c r="BF831" s="48">
        <v>7.7130383226432384E-2</v>
      </c>
      <c r="BG831" s="48"/>
      <c r="BH831" s="48">
        <v>9.8339891122729478E-2</v>
      </c>
      <c r="BI831" s="48">
        <v>4.9803266318115672E-2</v>
      </c>
      <c r="BJ831" s="48">
        <v>0.21007384250525521</v>
      </c>
      <c r="BK831" s="48">
        <v>0.1014391203578936</v>
      </c>
      <c r="BL831" s="48">
        <v>0.48288686465800673</v>
      </c>
      <c r="BM831" s="48">
        <v>8.3301891877324424E-2</v>
      </c>
      <c r="BN831" s="48">
        <v>0.76965989327871498</v>
      </c>
      <c r="BO831" s="48">
        <v>7.8612623295423914E-2</v>
      </c>
      <c r="BP831" s="48">
        <v>0.26766560664043548</v>
      </c>
      <c r="BQ831" s="48">
        <v>3.0722794157279142E-2</v>
      </c>
      <c r="BR831" s="48">
        <v>4.8617474262922435E-2</v>
      </c>
    </row>
    <row r="832" spans="1:70" s="31" customFormat="1" ht="18" customHeight="1">
      <c r="A832" s="46" t="s">
        <v>734</v>
      </c>
      <c r="B832" s="31" t="s">
        <v>1056</v>
      </c>
      <c r="C832" s="31" t="s">
        <v>1054</v>
      </c>
      <c r="D832" s="31">
        <v>46.859366999999999</v>
      </c>
      <c r="E832" s="31">
        <v>106.63543300000001</v>
      </c>
      <c r="F832" s="64">
        <v>1376</v>
      </c>
      <c r="G832" s="65">
        <v>-0.30846024999999999</v>
      </c>
      <c r="H832" s="65">
        <v>194.23976099999999</v>
      </c>
      <c r="I832" s="31" t="s">
        <v>1055</v>
      </c>
      <c r="J832" s="31">
        <v>0</v>
      </c>
      <c r="K832" s="31">
        <v>0.05</v>
      </c>
      <c r="X832" s="31" t="s">
        <v>78</v>
      </c>
      <c r="AA832" s="31">
        <v>0.777202558036028</v>
      </c>
      <c r="AB832" s="48">
        <v>31</v>
      </c>
      <c r="AC832" s="31" t="s">
        <v>179</v>
      </c>
      <c r="AD832" s="65">
        <v>29.926071090687927</v>
      </c>
      <c r="AE832" s="31" t="s">
        <v>1332</v>
      </c>
      <c r="AH832" s="65">
        <v>3.9321523472099211</v>
      </c>
      <c r="AI832" s="31" t="s">
        <v>1359</v>
      </c>
      <c r="BF832" s="48">
        <v>3.286560940757572E-2</v>
      </c>
      <c r="BG832" s="48"/>
      <c r="BH832" s="48">
        <v>5.0668790554943895E-2</v>
      </c>
      <c r="BI832" s="48">
        <v>3.1132141769542505E-2</v>
      </c>
      <c r="BJ832" s="48">
        <v>8.8711377638267461E-2</v>
      </c>
      <c r="BK832" s="48">
        <v>4.7529808615802666E-2</v>
      </c>
      <c r="BL832" s="48">
        <v>0.16081426128510859</v>
      </c>
      <c r="BM832" s="48">
        <v>3.6754198973974556E-2</v>
      </c>
      <c r="BN832" s="48">
        <v>0.21141277612499709</v>
      </c>
      <c r="BO832" s="48">
        <v>1.6819321136592565E-2</v>
      </c>
      <c r="BP832" s="48">
        <v>5.9031600646536578E-2</v>
      </c>
      <c r="BQ832" s="48">
        <v>1.9583499262104991E-2</v>
      </c>
      <c r="BR832" s="48">
        <v>2.1879172620581415E-2</v>
      </c>
    </row>
    <row r="833" spans="1:70" s="31" customFormat="1" ht="18" customHeight="1">
      <c r="A833" s="46" t="s">
        <v>734</v>
      </c>
      <c r="B833" s="31" t="s">
        <v>1057</v>
      </c>
      <c r="C833" s="31" t="s">
        <v>1054</v>
      </c>
      <c r="D833" s="31">
        <v>45.709850000000003</v>
      </c>
      <c r="E833" s="31">
        <v>106.12391700000001</v>
      </c>
      <c r="F833" s="64">
        <v>1406</v>
      </c>
      <c r="G833" s="65">
        <v>1.62144825</v>
      </c>
      <c r="H833" s="65">
        <v>155.67118100000002</v>
      </c>
      <c r="I833" s="31" t="s">
        <v>1055</v>
      </c>
      <c r="J833" s="31">
        <v>0</v>
      </c>
      <c r="K833" s="31">
        <v>0.05</v>
      </c>
      <c r="X833" s="31" t="s">
        <v>78</v>
      </c>
      <c r="AA833" s="31">
        <v>0.70028279729664955</v>
      </c>
      <c r="AB833" s="48">
        <v>31</v>
      </c>
      <c r="AC833" s="31" t="s">
        <v>179</v>
      </c>
      <c r="AD833" s="65">
        <v>30.153524831107216</v>
      </c>
      <c r="AE833" s="31" t="s">
        <v>1332</v>
      </c>
      <c r="AH833" s="65">
        <v>3.7623205277454406</v>
      </c>
      <c r="AI833" s="31" t="s">
        <v>1359</v>
      </c>
      <c r="BF833" s="48">
        <v>3.7722283468341083E-2</v>
      </c>
      <c r="BG833" s="48"/>
      <c r="BH833" s="48">
        <v>4.2683219096007287E-2</v>
      </c>
      <c r="BI833" s="48">
        <v>2.1545319465081723E-2</v>
      </c>
      <c r="BJ833" s="48">
        <v>6.7487897234338304E-2</v>
      </c>
      <c r="BK833" s="48">
        <v>3.2617552605090354E-2</v>
      </c>
      <c r="BL833" s="48">
        <v>0.10415568230839285</v>
      </c>
      <c r="BM833" s="48">
        <v>3.7746249340938502E-2</v>
      </c>
      <c r="BN833" s="48">
        <v>0.25063509562383168</v>
      </c>
      <c r="BO833" s="48">
        <v>3.1610985955998656E-2</v>
      </c>
      <c r="BP833" s="48">
        <v>4.2443560370033072E-2</v>
      </c>
      <c r="BQ833" s="48">
        <v>0</v>
      </c>
      <c r="BR833" s="48">
        <v>3.1634951828596082E-2</v>
      </c>
    </row>
    <row r="834" spans="1:70" s="31" customFormat="1" ht="18" customHeight="1">
      <c r="A834" s="46" t="s">
        <v>734</v>
      </c>
      <c r="B834" s="31" t="s">
        <v>1058</v>
      </c>
      <c r="C834" s="31" t="s">
        <v>1054</v>
      </c>
      <c r="D834" s="31">
        <v>45.577800000000003</v>
      </c>
      <c r="E834" s="31">
        <v>105.88925</v>
      </c>
      <c r="F834" s="64">
        <v>1382</v>
      </c>
      <c r="G834" s="65">
        <v>1.748221666666667</v>
      </c>
      <c r="H834" s="65">
        <v>127.638887</v>
      </c>
      <c r="I834" s="31" t="s">
        <v>1055</v>
      </c>
      <c r="J834" s="31">
        <v>0</v>
      </c>
      <c r="K834" s="31">
        <v>0.05</v>
      </c>
      <c r="X834" s="31" t="s">
        <v>78</v>
      </c>
      <c r="AA834" s="31">
        <v>0.32606676984302452</v>
      </c>
      <c r="AB834" s="48">
        <v>31</v>
      </c>
      <c r="AC834" s="31" t="s">
        <v>179</v>
      </c>
      <c r="AD834" s="65">
        <v>29.678110370265284</v>
      </c>
      <c r="AE834" s="31" t="s">
        <v>1332</v>
      </c>
      <c r="AH834" s="65">
        <v>2.0151515151515156</v>
      </c>
      <c r="AI834" s="31" t="s">
        <v>1359</v>
      </c>
      <c r="BF834" s="48">
        <v>2.4408578377183288E-2</v>
      </c>
      <c r="BG834" s="48"/>
      <c r="BH834" s="48">
        <v>3.3429139951359717E-2</v>
      </c>
      <c r="BI834" s="48">
        <v>2.2573513154985628E-2</v>
      </c>
      <c r="BJ834" s="48">
        <v>4.4903824894981216E-2</v>
      </c>
      <c r="BK834" s="48">
        <v>2.3502100375856733E-2</v>
      </c>
      <c r="BL834" s="48">
        <v>3.6192792394428477E-2</v>
      </c>
      <c r="BM834" s="48">
        <v>1.3619279239442849E-2</v>
      </c>
      <c r="BN834" s="48">
        <v>5.1757682953791739E-2</v>
      </c>
      <c r="BO834" s="48">
        <v>1.7643157196550963E-2</v>
      </c>
      <c r="BP834" s="48">
        <v>2.2993588326332082E-2</v>
      </c>
      <c r="BQ834" s="48">
        <v>1.7665266416095515E-2</v>
      </c>
      <c r="BR834" s="48">
        <v>1.7377846562016363E-2</v>
      </c>
    </row>
    <row r="835" spans="1:70" s="31" customFormat="1" ht="18" customHeight="1">
      <c r="A835" s="46" t="s">
        <v>734</v>
      </c>
      <c r="B835" s="31" t="s">
        <v>1059</v>
      </c>
      <c r="C835" s="31" t="s">
        <v>1054</v>
      </c>
      <c r="D835" s="31">
        <v>45.360317000000002</v>
      </c>
      <c r="E835" s="31">
        <v>105.68813299999999</v>
      </c>
      <c r="F835" s="64">
        <v>1342</v>
      </c>
      <c r="G835" s="65">
        <v>2.301542416666666</v>
      </c>
      <c r="H835" s="65">
        <v>118.134646</v>
      </c>
      <c r="I835" s="31" t="s">
        <v>1055</v>
      </c>
      <c r="J835" s="31">
        <v>0</v>
      </c>
      <c r="K835" s="31">
        <v>0.05</v>
      </c>
      <c r="X835" s="31" t="s">
        <v>78</v>
      </c>
      <c r="AA835" s="31">
        <v>0.65100293255131958</v>
      </c>
      <c r="AB835" s="48">
        <v>31</v>
      </c>
      <c r="AC835" s="31" t="s">
        <v>179</v>
      </c>
      <c r="AD835" s="65">
        <v>29.587195043242549</v>
      </c>
      <c r="AE835" s="31" t="s">
        <v>1332</v>
      </c>
      <c r="AH835" s="65">
        <v>2.7230228471001761</v>
      </c>
      <c r="AI835" s="31" t="s">
        <v>1359</v>
      </c>
      <c r="BF835" s="48">
        <v>5.2246334310850434E-2</v>
      </c>
      <c r="BG835" s="48"/>
      <c r="BH835" s="48">
        <v>8.3847507331378301E-2</v>
      </c>
      <c r="BI835" s="48">
        <v>4.2416422287390031E-2</v>
      </c>
      <c r="BJ835" s="48">
        <v>0.10721407624633432</v>
      </c>
      <c r="BK835" s="48">
        <v>4.1008797653958942E-2</v>
      </c>
      <c r="BL835" s="48">
        <v>8.4598240469208205E-2</v>
      </c>
      <c r="BM835" s="48">
        <v>2.4023460410557185E-2</v>
      </c>
      <c r="BN835" s="48">
        <v>0.12943108504398829</v>
      </c>
      <c r="BO835" s="48">
        <v>2.6041055718475075E-2</v>
      </c>
      <c r="BP835" s="48">
        <v>4.2252199413489733E-2</v>
      </c>
      <c r="BQ835" s="48">
        <v>0</v>
      </c>
      <c r="BR835" s="48">
        <v>1.792375366568915E-2</v>
      </c>
    </row>
    <row r="836" spans="1:70" s="31" customFormat="1" ht="18" customHeight="1">
      <c r="A836" s="46" t="s">
        <v>734</v>
      </c>
      <c r="B836" s="31" t="s">
        <v>1060</v>
      </c>
      <c r="C836" s="31" t="s">
        <v>1054</v>
      </c>
      <c r="D836" s="31">
        <v>44.584449999999997</v>
      </c>
      <c r="E836" s="31">
        <v>105.67746699999999</v>
      </c>
      <c r="F836" s="64">
        <v>1255</v>
      </c>
      <c r="G836" s="65">
        <v>3.6671937499999996</v>
      </c>
      <c r="H836" s="65">
        <v>107.541014</v>
      </c>
      <c r="I836" s="31" t="s">
        <v>1055</v>
      </c>
      <c r="J836" s="31">
        <v>0</v>
      </c>
      <c r="K836" s="31">
        <v>0.05</v>
      </c>
      <c r="X836" s="31" t="s">
        <v>78</v>
      </c>
      <c r="AA836" s="31">
        <v>0.35102953911286439</v>
      </c>
      <c r="AB836" s="48">
        <v>31</v>
      </c>
      <c r="AC836" s="31" t="s">
        <v>1151</v>
      </c>
      <c r="AD836" s="65">
        <v>29.736842105263158</v>
      </c>
      <c r="AE836" s="31" t="s">
        <v>1332</v>
      </c>
      <c r="AH836" s="65">
        <v>2.3904939422180802</v>
      </c>
      <c r="AI836" s="31" t="s">
        <v>1359</v>
      </c>
      <c r="BF836" s="48">
        <v>2.3669777735013948E-2</v>
      </c>
      <c r="BG836" s="48"/>
      <c r="BH836" s="48">
        <v>3.1872414124891751E-2</v>
      </c>
      <c r="BI836" s="48">
        <v>2.3116520735110169E-2</v>
      </c>
      <c r="BJ836" s="48">
        <v>4.168671221014144E-2</v>
      </c>
      <c r="BK836" s="48">
        <v>2.1985952083132879E-2</v>
      </c>
      <c r="BL836" s="48">
        <v>5.0899643991147887E-2</v>
      </c>
      <c r="BM836" s="48">
        <v>1.5563359953815067E-2</v>
      </c>
      <c r="BN836" s="48">
        <v>7.5146733378235353E-2</v>
      </c>
      <c r="BO836" s="48">
        <v>1.6766092562301545E-2</v>
      </c>
      <c r="BP836" s="48">
        <v>1.736745886654479E-2</v>
      </c>
      <c r="BQ836" s="48">
        <v>3.2954873472529587E-2</v>
      </c>
      <c r="BR836" s="48">
        <v>0</v>
      </c>
    </row>
    <row r="837" spans="1:70" s="31" customFormat="1" ht="18" customHeight="1">
      <c r="A837" s="46" t="s">
        <v>734</v>
      </c>
      <c r="B837" s="31" t="s">
        <v>1061</v>
      </c>
      <c r="C837" s="31" t="s">
        <v>1054</v>
      </c>
      <c r="D837" s="31">
        <v>44.621949999999998</v>
      </c>
      <c r="E837" s="31">
        <v>105.65285</v>
      </c>
      <c r="F837" s="64">
        <v>1260</v>
      </c>
      <c r="G837" s="65">
        <v>3.6400664166666661</v>
      </c>
      <c r="H837" s="65">
        <v>105.901802</v>
      </c>
      <c r="I837" s="31" t="s">
        <v>1055</v>
      </c>
      <c r="J837" s="31">
        <v>0</v>
      </c>
      <c r="K837" s="31">
        <v>0.05</v>
      </c>
      <c r="X837" s="31" t="s">
        <v>78</v>
      </c>
      <c r="AA837" s="31">
        <v>0.28978250319848237</v>
      </c>
      <c r="AB837" s="48">
        <v>31</v>
      </c>
      <c r="AC837" s="31" t="s">
        <v>179</v>
      </c>
      <c r="AD837" s="65">
        <v>29.676164215686278</v>
      </c>
      <c r="AE837" s="31" t="s">
        <v>1332</v>
      </c>
      <c r="AH837" s="65">
        <v>2.2143826322930797</v>
      </c>
      <c r="AI837" s="31" t="s">
        <v>1359</v>
      </c>
      <c r="BF837" s="48">
        <v>2.1065866678431196E-2</v>
      </c>
      <c r="BG837" s="48"/>
      <c r="BH837" s="48">
        <v>2.6315789473684209E-2</v>
      </c>
      <c r="BI837" s="48">
        <v>1.9345303745533154E-2</v>
      </c>
      <c r="BJ837" s="48">
        <v>3.6352406582256136E-2</v>
      </c>
      <c r="BK837" s="48">
        <v>1.638946486081087E-2</v>
      </c>
      <c r="BL837" s="48">
        <v>3.9264128468698985E-2</v>
      </c>
      <c r="BM837" s="48">
        <v>1.3808620461463802E-2</v>
      </c>
      <c r="BN837" s="48">
        <v>5.172718048263996E-2</v>
      </c>
      <c r="BO837" s="48">
        <v>1.5485066396082409E-2</v>
      </c>
      <c r="BP837" s="48">
        <v>1.6654166850487491E-2</v>
      </c>
      <c r="BQ837" s="48">
        <v>1.711739533242158E-2</v>
      </c>
      <c r="BR837" s="48">
        <v>1.6257113865972558E-2</v>
      </c>
    </row>
    <row r="838" spans="1:70" s="31" customFormat="1" ht="18" customHeight="1">
      <c r="A838" s="46" t="s">
        <v>734</v>
      </c>
      <c r="B838" s="31" t="s">
        <v>1062</v>
      </c>
      <c r="C838" s="31" t="s">
        <v>1054</v>
      </c>
      <c r="D838" s="31">
        <v>44.667532999999999</v>
      </c>
      <c r="E838" s="31">
        <v>105.55291699999999</v>
      </c>
      <c r="F838" s="64">
        <v>1224</v>
      </c>
      <c r="G838" s="65">
        <v>3.606111666666667</v>
      </c>
      <c r="H838" s="65">
        <v>105.22450599999999</v>
      </c>
      <c r="I838" s="31" t="s">
        <v>1055</v>
      </c>
      <c r="J838" s="31">
        <v>0</v>
      </c>
      <c r="K838" s="31">
        <v>0.05</v>
      </c>
      <c r="X838" s="31" t="s">
        <v>78</v>
      </c>
      <c r="AA838" s="31">
        <v>0.38273882266134801</v>
      </c>
      <c r="AB838" s="48">
        <v>31</v>
      </c>
      <c r="AC838" s="31" t="s">
        <v>179</v>
      </c>
      <c r="AD838" s="65">
        <v>30.335855066693206</v>
      </c>
      <c r="AE838" s="31" t="s">
        <v>1332</v>
      </c>
      <c r="AH838" s="65">
        <v>3.1344773790951637</v>
      </c>
      <c r="AI838" s="31" t="s">
        <v>1359</v>
      </c>
      <c r="BF838" s="48">
        <v>1.8838340750305518E-2</v>
      </c>
      <c r="BG838" s="48"/>
      <c r="BH838" s="48">
        <v>2.3749682953261547E-2</v>
      </c>
      <c r="BI838" s="48">
        <v>2.0337107150268624E-2</v>
      </c>
      <c r="BJ838" s="48">
        <v>2.9929212110032515E-2</v>
      </c>
      <c r="BK838" s="48">
        <v>2.3196292282505939E-2</v>
      </c>
      <c r="BL838" s="48">
        <v>5.6814775530909176E-2</v>
      </c>
      <c r="BM838" s="48">
        <v>1.3281376098134611E-2</v>
      </c>
      <c r="BN838" s="48">
        <v>0.10514422744356568</v>
      </c>
      <c r="BO838" s="48">
        <v>1.7085936959579422E-2</v>
      </c>
      <c r="BP838" s="48">
        <v>3.9751896515944567E-2</v>
      </c>
      <c r="BQ838" s="48">
        <v>1.6763125734971983E-2</v>
      </c>
      <c r="BR838" s="48">
        <v>1.7846849131868386E-2</v>
      </c>
    </row>
    <row r="839" spans="1:70" s="31" customFormat="1" ht="18" customHeight="1">
      <c r="A839" s="46" t="s">
        <v>734</v>
      </c>
      <c r="B839" s="31" t="s">
        <v>1063</v>
      </c>
      <c r="C839" s="31" t="s">
        <v>1054</v>
      </c>
      <c r="D839" s="31">
        <v>44.506149999999998</v>
      </c>
      <c r="E839" s="31">
        <v>105.35469999999999</v>
      </c>
      <c r="F839" s="64">
        <v>1314</v>
      </c>
      <c r="G839" s="65">
        <v>3.7826511666666671</v>
      </c>
      <c r="H839" s="65">
        <v>104.66788199999999</v>
      </c>
      <c r="I839" s="31" t="s">
        <v>1055</v>
      </c>
      <c r="J839" s="31">
        <v>0</v>
      </c>
      <c r="K839" s="31">
        <v>0.05</v>
      </c>
      <c r="X839" s="31" t="s">
        <v>78</v>
      </c>
      <c r="AA839" s="31">
        <v>0.33331968890708141</v>
      </c>
      <c r="AB839" s="48">
        <v>31</v>
      </c>
      <c r="AC839" s="31" t="s">
        <v>180</v>
      </c>
      <c r="AD839" s="65">
        <v>30.388333636198436</v>
      </c>
      <c r="AE839" s="31" t="s">
        <v>1332</v>
      </c>
      <c r="AH839" s="65">
        <v>3.2361070273448989</v>
      </c>
      <c r="AI839" s="31" t="s">
        <v>1359</v>
      </c>
      <c r="BF839" s="48">
        <v>1.7007777322963567E-2</v>
      </c>
      <c r="BG839" s="48"/>
      <c r="BH839" s="48">
        <v>2.1449038067949244E-2</v>
      </c>
      <c r="BI839" s="48">
        <v>1.7232910356119523E-2</v>
      </c>
      <c r="BJ839" s="48">
        <v>2.6197298403602128E-2</v>
      </c>
      <c r="BK839" s="48">
        <v>2.0773638968481372E-2</v>
      </c>
      <c r="BL839" s="48">
        <v>5.3438395415472781E-2</v>
      </c>
      <c r="BM839" s="48">
        <v>1.8112975849365536E-2</v>
      </c>
      <c r="BN839" s="48">
        <v>0.1086778550961932</v>
      </c>
      <c r="BO839" s="48">
        <v>1.3487515349979533E-2</v>
      </c>
      <c r="BP839" s="48">
        <v>3.6942284076954567E-2</v>
      </c>
      <c r="BQ839" s="48">
        <v>0</v>
      </c>
      <c r="BR839" s="48">
        <v>0</v>
      </c>
    </row>
    <row r="840" spans="1:70" s="31" customFormat="1" ht="18" customHeight="1">
      <c r="A840" s="46" t="s">
        <v>734</v>
      </c>
      <c r="B840" s="31" t="s">
        <v>1064</v>
      </c>
      <c r="C840" s="31" t="s">
        <v>1054</v>
      </c>
      <c r="D840" s="31">
        <v>44.326267000000001</v>
      </c>
      <c r="E840" s="31">
        <v>105.235567</v>
      </c>
      <c r="F840" s="64">
        <v>1252</v>
      </c>
      <c r="G840" s="65">
        <v>4.2776509166666683</v>
      </c>
      <c r="H840" s="65">
        <v>99.343949999999992</v>
      </c>
      <c r="I840" s="31" t="s">
        <v>1055</v>
      </c>
      <c r="J840" s="31">
        <v>0</v>
      </c>
      <c r="K840" s="31">
        <v>0.05</v>
      </c>
      <c r="X840" s="31" t="s">
        <v>78</v>
      </c>
      <c r="AA840" s="31">
        <v>0.25220751791852969</v>
      </c>
      <c r="AB840" s="48">
        <v>31</v>
      </c>
      <c r="AC840" s="31" t="s">
        <v>180</v>
      </c>
      <c r="AD840" s="65">
        <v>29.920419693301053</v>
      </c>
      <c r="AE840" s="31" t="s">
        <v>1332</v>
      </c>
      <c r="AH840" s="65">
        <v>2.0271596858638743</v>
      </c>
      <c r="AI840" s="31" t="s">
        <v>1359</v>
      </c>
      <c r="BF840" s="48">
        <v>1.8266789493787492E-2</v>
      </c>
      <c r="BG840" s="48"/>
      <c r="BH840" s="48">
        <v>2.6085784258655945E-2</v>
      </c>
      <c r="BI840" s="48">
        <v>2.1344956973060419E-2</v>
      </c>
      <c r="BJ840" s="48">
        <v>3.2331992720246255E-2</v>
      </c>
      <c r="BK840" s="48">
        <v>1.741299121486508E-2</v>
      </c>
      <c r="BL840" s="48">
        <v>3.1118700429145978E-2</v>
      </c>
      <c r="BM840" s="48">
        <v>1.4626912620486666E-2</v>
      </c>
      <c r="BN840" s="48">
        <v>5.5092457366256994E-2</v>
      </c>
      <c r="BO840" s="48">
        <v>1.5278495517559037E-2</v>
      </c>
      <c r="BP840" s="48">
        <v>2.0648437324465817E-2</v>
      </c>
      <c r="BQ840" s="48">
        <v>0</v>
      </c>
      <c r="BR840" s="48">
        <v>0</v>
      </c>
    </row>
    <row r="841" spans="1:70" s="31" customFormat="1" ht="18" customHeight="1">
      <c r="A841" s="46" t="s">
        <v>734</v>
      </c>
      <c r="B841" s="31" t="s">
        <v>1065</v>
      </c>
      <c r="C841" s="31" t="s">
        <v>1054</v>
      </c>
      <c r="D841" s="31">
        <v>44.107100000000003</v>
      </c>
      <c r="E841" s="31">
        <v>105.05015</v>
      </c>
      <c r="F841" s="64">
        <v>1358</v>
      </c>
      <c r="G841" s="65">
        <v>4.4272791666666667</v>
      </c>
      <c r="H841" s="65">
        <v>104.493494</v>
      </c>
      <c r="I841" s="31" t="s">
        <v>1055</v>
      </c>
      <c r="J841" s="31">
        <v>0</v>
      </c>
      <c r="K841" s="31">
        <v>0.05</v>
      </c>
      <c r="X841" s="31" t="s">
        <v>78</v>
      </c>
      <c r="AA841" s="31">
        <v>0.30303618825661943</v>
      </c>
      <c r="AB841" s="48">
        <v>31</v>
      </c>
      <c r="AC841" s="31" t="s">
        <v>180</v>
      </c>
      <c r="AD841" s="65">
        <v>30.113127368783736</v>
      </c>
      <c r="AE841" s="31" t="s">
        <v>1332</v>
      </c>
      <c r="AH841" s="65">
        <v>2.9859396433470509</v>
      </c>
      <c r="AI841" s="31" t="s">
        <v>1359</v>
      </c>
      <c r="BF841" s="48">
        <v>1.8040180401804017E-2</v>
      </c>
      <c r="BG841" s="48"/>
      <c r="BH841" s="48">
        <v>3.4181394445523407E-2</v>
      </c>
      <c r="BI841" s="48">
        <v>1.7177013875401912E-2</v>
      </c>
      <c r="BJ841" s="48">
        <v>3.3792969508642454E-2</v>
      </c>
      <c r="BK841" s="48">
        <v>1.6378584838479964E-2</v>
      </c>
      <c r="BL841" s="48">
        <v>4.2208843141062991E-2</v>
      </c>
      <c r="BM841" s="48">
        <v>1.3249606180272329E-2</v>
      </c>
      <c r="BN841" s="48">
        <v>8.5410327787488402E-2</v>
      </c>
      <c r="BO841" s="48">
        <v>1.6119634880559331E-2</v>
      </c>
      <c r="BP841" s="48">
        <v>2.6477633197384606E-2</v>
      </c>
      <c r="BQ841" s="48">
        <v>0</v>
      </c>
      <c r="BR841" s="48">
        <v>0</v>
      </c>
    </row>
    <row r="842" spans="1:70" s="31" customFormat="1" ht="18" customHeight="1">
      <c r="A842" s="46" t="s">
        <v>734</v>
      </c>
      <c r="B842" s="31" t="s">
        <v>1066</v>
      </c>
      <c r="C842" s="31" t="s">
        <v>1054</v>
      </c>
      <c r="D842" s="31">
        <v>42.859917000000003</v>
      </c>
      <c r="E842" s="31">
        <v>105.133017</v>
      </c>
      <c r="F842" s="64">
        <v>1507</v>
      </c>
      <c r="G842" s="65">
        <v>5.1917239999999998</v>
      </c>
      <c r="H842" s="65">
        <v>102.68155899999999</v>
      </c>
      <c r="I842" s="31" t="s">
        <v>1055</v>
      </c>
      <c r="J842" s="31">
        <v>0</v>
      </c>
      <c r="K842" s="31">
        <v>0.05</v>
      </c>
      <c r="X842" s="31" t="s">
        <v>78</v>
      </c>
      <c r="AA842" s="31">
        <v>0.33777350837869569</v>
      </c>
      <c r="AB842" s="48">
        <v>31</v>
      </c>
      <c r="AC842" s="31" t="s">
        <v>179</v>
      </c>
      <c r="AD842" s="65">
        <v>29.910463576158936</v>
      </c>
      <c r="AE842" s="31" t="s">
        <v>1332</v>
      </c>
      <c r="AH842" s="65">
        <v>1.90560323069157</v>
      </c>
      <c r="AI842" s="31" t="s">
        <v>1359</v>
      </c>
      <c r="BF842" s="48">
        <v>2.1197566442523214E-2</v>
      </c>
      <c r="BG842" s="48"/>
      <c r="BH842" s="48">
        <v>2.679047924004696E-2</v>
      </c>
      <c r="BI842" s="48">
        <v>1.8465151029992528E-2</v>
      </c>
      <c r="BJ842" s="48">
        <v>3.464617355107269E-2</v>
      </c>
      <c r="BK842" s="48">
        <v>2.44636567403138E-2</v>
      </c>
      <c r="BL842" s="48">
        <v>4.5896040132351372E-2</v>
      </c>
      <c r="BM842" s="48">
        <v>2.5018678620984097E-2</v>
      </c>
      <c r="BN842" s="48">
        <v>5.3239406553527595E-2</v>
      </c>
      <c r="BO842" s="48">
        <v>1.6629309424698476E-2</v>
      </c>
      <c r="BP842" s="48">
        <v>2.738819511153805E-2</v>
      </c>
      <c r="BQ842" s="48">
        <v>2.2713203116661331E-2</v>
      </c>
      <c r="BR842" s="48">
        <v>2.132564841498559E-2</v>
      </c>
    </row>
    <row r="843" spans="1:70" s="31" customFormat="1" ht="18" customHeight="1">
      <c r="A843" s="46" t="s">
        <v>734</v>
      </c>
      <c r="B843" s="31" t="s">
        <v>1067</v>
      </c>
      <c r="C843" s="31" t="s">
        <v>1054</v>
      </c>
      <c r="D843" s="31">
        <v>43.005467000000003</v>
      </c>
      <c r="E843" s="31">
        <v>105.06828299999999</v>
      </c>
      <c r="F843" s="64">
        <v>1548</v>
      </c>
      <c r="G843" s="65">
        <v>4.7351831666666655</v>
      </c>
      <c r="H843" s="65">
        <v>108.00221599999999</v>
      </c>
      <c r="I843" s="31" t="s">
        <v>1055</v>
      </c>
      <c r="J843" s="31">
        <v>0</v>
      </c>
      <c r="K843" s="31">
        <v>0.05</v>
      </c>
      <c r="X843" s="31" t="s">
        <v>78</v>
      </c>
      <c r="AA843" s="31">
        <v>0.3903455146492778</v>
      </c>
      <c r="AB843" s="48">
        <v>31</v>
      </c>
      <c r="AC843" s="31" t="s">
        <v>179</v>
      </c>
      <c r="AD843" s="65">
        <v>30.045151415764735</v>
      </c>
      <c r="AE843" s="31" t="s">
        <v>1332</v>
      </c>
      <c r="AH843" s="65">
        <v>2.3322284548699646</v>
      </c>
      <c r="AI843" s="31" t="s">
        <v>1359</v>
      </c>
      <c r="BF843" s="48">
        <v>2.3841869311234887E-2</v>
      </c>
      <c r="BG843" s="48"/>
      <c r="BH843" s="48">
        <v>3.3328804963093782E-2</v>
      </c>
      <c r="BI843" s="48">
        <v>2.0898428655526879E-2</v>
      </c>
      <c r="BJ843" s="48">
        <v>3.8151519268215375E-2</v>
      </c>
      <c r="BK843" s="48">
        <v>2.3683376352850612E-2</v>
      </c>
      <c r="BL843" s="48">
        <v>5.3095141058732968E-2</v>
      </c>
      <c r="BM843" s="48">
        <v>2.3411674138477563E-2</v>
      </c>
      <c r="BN843" s="48">
        <v>8.5337137164334567E-2</v>
      </c>
      <c r="BO843" s="48">
        <v>2.0807861250735863E-2</v>
      </c>
      <c r="BP843" s="48">
        <v>3.0521215414572301E-2</v>
      </c>
      <c r="BQ843" s="48">
        <v>1.6030430648009783E-2</v>
      </c>
      <c r="BR843" s="48">
        <v>2.1238056423493187E-2</v>
      </c>
    </row>
    <row r="844" spans="1:70" s="31" customFormat="1" ht="18" customHeight="1">
      <c r="A844" s="46" t="s">
        <v>734</v>
      </c>
      <c r="B844" s="31" t="s">
        <v>1068</v>
      </c>
      <c r="C844" s="31" t="s">
        <v>1054</v>
      </c>
      <c r="D844" s="31">
        <v>43.193167000000003</v>
      </c>
      <c r="E844" s="31">
        <v>104.869483</v>
      </c>
      <c r="F844" s="64">
        <v>1453</v>
      </c>
      <c r="G844" s="65">
        <v>5.5100617499999984</v>
      </c>
      <c r="H844" s="65">
        <v>108.27448900000002</v>
      </c>
      <c r="I844" s="31" t="s">
        <v>1055</v>
      </c>
      <c r="J844" s="31">
        <v>0</v>
      </c>
      <c r="K844" s="31">
        <v>0.05</v>
      </c>
      <c r="X844" s="31" t="s">
        <v>78</v>
      </c>
      <c r="AA844" s="31">
        <v>0.6089442472421196</v>
      </c>
      <c r="AB844" s="48">
        <v>31</v>
      </c>
      <c r="AC844" s="31" t="s">
        <v>179</v>
      </c>
      <c r="AD844" s="65">
        <v>30.377680102915953</v>
      </c>
      <c r="AE844" s="31" t="s">
        <v>1332</v>
      </c>
      <c r="AH844" s="65">
        <v>3.8801996672212975</v>
      </c>
      <c r="AI844" s="31" t="s">
        <v>1359</v>
      </c>
      <c r="BF844" s="48">
        <v>3.2031797989244798E-2</v>
      </c>
      <c r="BG844" s="48"/>
      <c r="BH844" s="48">
        <v>3.7643207855973811E-2</v>
      </c>
      <c r="BI844" s="48">
        <v>2.2275596743681854E-2</v>
      </c>
      <c r="BJ844" s="48">
        <v>4.5401407103534769E-2</v>
      </c>
      <c r="BK844" s="48">
        <v>3.1351627096307955E-2</v>
      </c>
      <c r="BL844" s="48">
        <v>7.7199396348332519E-2</v>
      </c>
      <c r="BM844" s="48">
        <v>2.7674453206368101E-2</v>
      </c>
      <c r="BN844" s="48">
        <v>0.22932386762173998</v>
      </c>
      <c r="BO844" s="48">
        <v>2.0893999617403874E-2</v>
      </c>
      <c r="BP844" s="48">
        <v>4.4614959508576538E-2</v>
      </c>
      <c r="BQ844" s="48">
        <v>1.9512402491125899E-2</v>
      </c>
      <c r="BR844" s="48">
        <v>2.1021531659829534E-2</v>
      </c>
    </row>
    <row r="845" spans="1:70" s="31" customFormat="1" ht="18" customHeight="1">
      <c r="A845" s="46" t="s">
        <v>734</v>
      </c>
      <c r="B845" s="31" t="s">
        <v>1069</v>
      </c>
      <c r="C845" s="31" t="s">
        <v>1054</v>
      </c>
      <c r="D845" s="31">
        <v>43.503732999999997</v>
      </c>
      <c r="E845" s="31">
        <v>103.38041699999999</v>
      </c>
      <c r="F845" s="64">
        <v>1514</v>
      </c>
      <c r="G845" s="65">
        <v>4.325498333333333</v>
      </c>
      <c r="H845" s="65">
        <v>107.722393</v>
      </c>
      <c r="I845" s="31" t="s">
        <v>1055</v>
      </c>
      <c r="J845" s="31">
        <v>0</v>
      </c>
      <c r="K845" s="31">
        <v>0.05</v>
      </c>
      <c r="X845" s="31" t="s">
        <v>78</v>
      </c>
      <c r="AA845" s="31">
        <v>0.3021653307811939</v>
      </c>
      <c r="AB845" s="60">
        <v>31</v>
      </c>
      <c r="AC845" s="31" t="s">
        <v>179</v>
      </c>
      <c r="AD845" s="65">
        <v>29.839562098905247</v>
      </c>
      <c r="AE845" s="31" t="s">
        <v>1332</v>
      </c>
      <c r="AH845" s="65">
        <v>1.4844494256094143</v>
      </c>
      <c r="AI845" s="31" t="s">
        <v>1359</v>
      </c>
      <c r="BF845" s="48">
        <v>2.6606053355664554E-2</v>
      </c>
      <c r="BG845" s="48"/>
      <c r="BH845" s="48">
        <v>2.8185189615982771E-2</v>
      </c>
      <c r="BI845" s="48">
        <v>2.0911592295729153E-2</v>
      </c>
      <c r="BJ845" s="48">
        <v>2.8663715755473142E-2</v>
      </c>
      <c r="BK845" s="48">
        <v>2.5864337839454479E-2</v>
      </c>
      <c r="BL845" s="48">
        <v>3.6439765522191643E-2</v>
      </c>
      <c r="BM845" s="48">
        <v>2.2729991625792558E-2</v>
      </c>
      <c r="BN845" s="48">
        <v>4.1440363679866012E-2</v>
      </c>
      <c r="BO845" s="48">
        <v>1.5887067831080272E-2</v>
      </c>
      <c r="BP845" s="48">
        <v>2.0217729393468116E-2</v>
      </c>
      <c r="BQ845" s="48">
        <v>1.7705467161143677E-2</v>
      </c>
      <c r="BR845" s="48">
        <v>1.7514056705347527E-2</v>
      </c>
    </row>
    <row r="846" spans="1:70" s="31" customFormat="1" ht="18" customHeight="1">
      <c r="A846" s="46" t="s">
        <v>734</v>
      </c>
      <c r="B846" s="31" t="s">
        <v>1070</v>
      </c>
      <c r="C846" s="31" t="s">
        <v>1054</v>
      </c>
      <c r="D846" s="31">
        <v>43.591366999999998</v>
      </c>
      <c r="E846" s="31">
        <v>103.0441</v>
      </c>
      <c r="F846" s="64">
        <v>1443</v>
      </c>
      <c r="G846" s="65">
        <v>4.8755811666666657</v>
      </c>
      <c r="H846" s="65">
        <v>104.40738399999999</v>
      </c>
      <c r="I846" s="31" t="s">
        <v>1055</v>
      </c>
      <c r="J846" s="31">
        <v>0</v>
      </c>
      <c r="K846" s="31">
        <v>0.05</v>
      </c>
      <c r="X846" s="31" t="s">
        <v>78</v>
      </c>
      <c r="AA846" s="31">
        <v>0.35693022416670434</v>
      </c>
      <c r="AB846" s="48">
        <v>31</v>
      </c>
      <c r="AC846" s="31" t="s">
        <v>179</v>
      </c>
      <c r="AD846" s="65">
        <v>29.873378308251169</v>
      </c>
      <c r="AE846" s="31" t="s">
        <v>1332</v>
      </c>
      <c r="AH846" s="65">
        <v>2.0310935441370224</v>
      </c>
      <c r="AI846" s="31" t="s">
        <v>1359</v>
      </c>
      <c r="BF846" s="48">
        <v>2.4559108745658743E-2</v>
      </c>
      <c r="BG846" s="48"/>
      <c r="BH846" s="48">
        <v>3.8067746154887012E-2</v>
      </c>
      <c r="BI846" s="48">
        <v>2.3363853682738713E-2</v>
      </c>
      <c r="BJ846" s="48">
        <v>3.2542510486671783E-2</v>
      </c>
      <c r="BK846" s="48">
        <v>2.5461188038428579E-2</v>
      </c>
      <c r="BL846" s="48">
        <v>5.4868972982725181E-2</v>
      </c>
      <c r="BM846" s="48">
        <v>2.0319336069640523E-2</v>
      </c>
      <c r="BN846" s="48">
        <v>6.4385909521446932E-2</v>
      </c>
      <c r="BO846" s="48">
        <v>1.6440395110730234E-2</v>
      </c>
      <c r="BP846" s="48">
        <v>2.2033286725903208E-2</v>
      </c>
      <c r="BQ846" s="48">
        <v>1.6034459428983808E-2</v>
      </c>
      <c r="BR846" s="48">
        <v>1.8853457218889539E-2</v>
      </c>
    </row>
    <row r="847" spans="1:70" s="31" customFormat="1" ht="18" customHeight="1">
      <c r="A847" s="46" t="s">
        <v>734</v>
      </c>
      <c r="B847" s="31" t="s">
        <v>1071</v>
      </c>
      <c r="C847" s="31" t="s">
        <v>1054</v>
      </c>
      <c r="D847" s="31">
        <v>43.749167</v>
      </c>
      <c r="E847" s="31">
        <v>102.46380000000001</v>
      </c>
      <c r="F847" s="64">
        <v>1516</v>
      </c>
      <c r="G847" s="65">
        <v>4.2816810000000016</v>
      </c>
      <c r="H847" s="65">
        <v>108.43055699999999</v>
      </c>
      <c r="I847" s="31" t="s">
        <v>1055</v>
      </c>
      <c r="J847" s="31">
        <v>0</v>
      </c>
      <c r="K847" s="31">
        <v>0.05</v>
      </c>
      <c r="X847" s="31" t="s">
        <v>78</v>
      </c>
      <c r="AA847" s="31">
        <v>0.35934757481056551</v>
      </c>
      <c r="AB847" s="48">
        <v>31</v>
      </c>
      <c r="AC847" s="31" t="s">
        <v>179</v>
      </c>
      <c r="AD847" s="65">
        <v>30.152842291528419</v>
      </c>
      <c r="AE847" s="31" t="s">
        <v>1332</v>
      </c>
      <c r="AH847" s="65">
        <v>2.3497920997921002</v>
      </c>
      <c r="AI847" s="31" t="s">
        <v>1359</v>
      </c>
      <c r="BF847" s="48">
        <v>2.1490646003681661E-2</v>
      </c>
      <c r="BG847" s="48"/>
      <c r="BH847" s="48">
        <v>2.5835866261398176E-2</v>
      </c>
      <c r="BI847" s="48">
        <v>1.8151461963268972E-2</v>
      </c>
      <c r="BJ847" s="48">
        <v>3.0159681493214605E-2</v>
      </c>
      <c r="BK847" s="48">
        <v>2.5557600924697117E-2</v>
      </c>
      <c r="BL847" s="48">
        <v>4.8460978637784147E-2</v>
      </c>
      <c r="BM847" s="48">
        <v>2.2625112376385974E-2</v>
      </c>
      <c r="BN847" s="48">
        <v>8.8124491630634863E-2</v>
      </c>
      <c r="BO847" s="48">
        <v>1.6032364399160923E-2</v>
      </c>
      <c r="BP847" s="48">
        <v>2.6799092426901833E-2</v>
      </c>
      <c r="BQ847" s="48">
        <v>1.7295260927265722E-2</v>
      </c>
      <c r="BR847" s="48">
        <v>1.8815017766171494E-2</v>
      </c>
    </row>
    <row r="848" spans="1:70" s="31" customFormat="1" ht="18" customHeight="1">
      <c r="A848" s="46" t="s">
        <v>734</v>
      </c>
      <c r="B848" s="31" t="s">
        <v>1072</v>
      </c>
      <c r="C848" s="31" t="s">
        <v>1054</v>
      </c>
      <c r="D848" s="31">
        <v>47.764166670000002</v>
      </c>
      <c r="E848" s="31">
        <v>102.8101389</v>
      </c>
      <c r="F848" s="31">
        <v>1333</v>
      </c>
      <c r="G848" s="65">
        <v>-0.5294593333333335</v>
      </c>
      <c r="H848" s="65">
        <v>273.24397399999998</v>
      </c>
      <c r="I848" s="31" t="s">
        <v>1055</v>
      </c>
      <c r="J848" s="31">
        <v>0</v>
      </c>
      <c r="K848" s="31">
        <v>0.05</v>
      </c>
      <c r="X848" s="31" t="s">
        <v>78</v>
      </c>
      <c r="AA848" s="31">
        <v>1.9860438996223915</v>
      </c>
      <c r="AB848" s="48">
        <v>31</v>
      </c>
      <c r="AC848" s="31" t="s">
        <v>179</v>
      </c>
      <c r="AD848" s="48">
        <v>30.390487281085758</v>
      </c>
      <c r="AE848" s="31" t="s">
        <v>1332</v>
      </c>
      <c r="AH848" s="48">
        <v>13.871946084603929</v>
      </c>
      <c r="AI848" s="31" t="s">
        <v>1359</v>
      </c>
      <c r="BF848" s="48">
        <v>2.614198425869306E-2</v>
      </c>
      <c r="BG848" s="48">
        <v>1.0481129908865352E-2</v>
      </c>
      <c r="BH848" s="48">
        <v>5.1608852255085609E-2</v>
      </c>
      <c r="BI848" s="48">
        <v>1.5353239541545034E-2</v>
      </c>
      <c r="BJ848" s="48">
        <v>0.12216821540881721</v>
      </c>
      <c r="BK848" s="48">
        <v>3.0080782500829618E-2</v>
      </c>
      <c r="BL848" s="48">
        <v>0.44760040718318539</v>
      </c>
      <c r="BM848" s="48">
        <v>5.0018855913778283E-2</v>
      </c>
      <c r="BN848" s="48">
        <v>1.0216411253932993</v>
      </c>
      <c r="BO848" s="48">
        <v>3.0702283268786119E-2</v>
      </c>
      <c r="BP848" s="48">
        <v>0.15860784682156878</v>
      </c>
      <c r="BQ848" s="48">
        <v>3.5609312496152359E-3</v>
      </c>
      <c r="BR848" s="48">
        <v>1.8078245918322484E-2</v>
      </c>
    </row>
    <row r="849" spans="1:70" s="31" customFormat="1" ht="18" customHeight="1">
      <c r="A849" s="46" t="s">
        <v>734</v>
      </c>
      <c r="B849" s="31" t="s">
        <v>1073</v>
      </c>
      <c r="C849" s="31" t="s">
        <v>1054</v>
      </c>
      <c r="D849" s="31">
        <v>47.750277779999998</v>
      </c>
      <c r="E849" s="31">
        <v>102.8042222</v>
      </c>
      <c r="F849" s="31">
        <v>1343</v>
      </c>
      <c r="G849" s="65">
        <v>-0.51154166666666667</v>
      </c>
      <c r="H849" s="65">
        <v>273.28902599999998</v>
      </c>
      <c r="I849" s="31" t="s">
        <v>1055</v>
      </c>
      <c r="J849" s="31">
        <v>0</v>
      </c>
      <c r="K849" s="31">
        <v>0.05</v>
      </c>
      <c r="X849" s="31" t="s">
        <v>78</v>
      </c>
      <c r="AA849" s="31">
        <v>3.1713394622985871</v>
      </c>
      <c r="AB849" s="48">
        <v>31</v>
      </c>
      <c r="AC849" s="31" t="s">
        <v>179</v>
      </c>
      <c r="AD849" s="48">
        <v>29.831368480533197</v>
      </c>
      <c r="AE849" s="31" t="s">
        <v>1332</v>
      </c>
      <c r="AH849" s="48">
        <v>6.5615822769188261</v>
      </c>
      <c r="AI849" s="31" t="s">
        <v>1359</v>
      </c>
      <c r="BF849" s="48">
        <v>0.16482388868477016</v>
      </c>
      <c r="BG849" s="48">
        <v>7.8047588199922538E-2</v>
      </c>
      <c r="BH849" s="48">
        <v>0.20845357914575469</v>
      </c>
      <c r="BI849" s="48">
        <v>9.0949922597207869E-2</v>
      </c>
      <c r="BJ849" s="48">
        <v>0.39696651698490448</v>
      </c>
      <c r="BK849" s="48">
        <v>0.13253897727236605</v>
      </c>
      <c r="BL849" s="48">
        <v>0.77273577333209809</v>
      </c>
      <c r="BM849" s="48">
        <v>8.7810124406451903E-2</v>
      </c>
      <c r="BN849" s="48">
        <v>0.94649138083486772</v>
      </c>
      <c r="BO849" s="48">
        <v>4.2971631303855326E-2</v>
      </c>
      <c r="BP849" s="48">
        <v>0.20838238373349194</v>
      </c>
      <c r="BQ849" s="48">
        <v>7.4250434717233697E-3</v>
      </c>
      <c r="BR849" s="48">
        <v>3.3742652331172497E-2</v>
      </c>
    </row>
    <row r="850" spans="1:70" s="31" customFormat="1" ht="18" customHeight="1">
      <c r="A850" s="46" t="s">
        <v>734</v>
      </c>
      <c r="B850" s="31" t="s">
        <v>1074</v>
      </c>
      <c r="C850" s="31" t="s">
        <v>1054</v>
      </c>
      <c r="D850" s="31">
        <v>47.746722220000002</v>
      </c>
      <c r="E850" s="31">
        <v>102.7721389</v>
      </c>
      <c r="F850" s="31">
        <v>1337</v>
      </c>
      <c r="G850" s="65">
        <v>-0.5799477499999991</v>
      </c>
      <c r="H850" s="65">
        <v>276.22567800000002</v>
      </c>
      <c r="I850" s="31" t="s">
        <v>1055</v>
      </c>
      <c r="J850" s="31">
        <v>0</v>
      </c>
      <c r="K850" s="31">
        <v>0.05</v>
      </c>
      <c r="X850" s="31" t="s">
        <v>78</v>
      </c>
      <c r="AA850" s="31">
        <v>1.5966501723711288</v>
      </c>
      <c r="AB850" s="48">
        <v>31</v>
      </c>
      <c r="AC850" s="31" t="s">
        <v>179</v>
      </c>
      <c r="AD850" s="48">
        <v>29.923217847817178</v>
      </c>
      <c r="AE850" s="31" t="s">
        <v>1332</v>
      </c>
      <c r="AH850" s="48">
        <v>7.9627639246970903</v>
      </c>
      <c r="AI850" s="31" t="s">
        <v>1359</v>
      </c>
      <c r="BF850" s="48">
        <v>4.4035133817954764E-2</v>
      </c>
      <c r="BG850" s="48">
        <v>2.1526222653953968E-2</v>
      </c>
      <c r="BH850" s="48">
        <v>6.6743870652159393E-2</v>
      </c>
      <c r="BI850" s="48">
        <v>3.2768799557589552E-2</v>
      </c>
      <c r="BJ850" s="48">
        <v>0.17568995372119381</v>
      </c>
      <c r="BK850" s="48">
        <v>5.3519010440768323E-2</v>
      </c>
      <c r="BL850" s="48">
        <v>0.43665622187535119</v>
      </c>
      <c r="BM850" s="48">
        <v>4.9723278640064754E-2</v>
      </c>
      <c r="BN850" s="48">
        <v>0.57207516025756888</v>
      </c>
      <c r="BO850" s="48">
        <v>2.500788516618651E-2</v>
      </c>
      <c r="BP850" s="48">
        <v>9.7734739948973554E-2</v>
      </c>
      <c r="BQ850" s="48">
        <v>0</v>
      </c>
      <c r="BR850" s="48">
        <v>2.1169895639364021E-2</v>
      </c>
    </row>
    <row r="851" spans="1:70" s="31" customFormat="1" ht="18" customHeight="1">
      <c r="A851" s="46" t="s">
        <v>734</v>
      </c>
      <c r="B851" s="31" t="s">
        <v>1075</v>
      </c>
      <c r="C851" s="31" t="s">
        <v>1054</v>
      </c>
      <c r="D851" s="31">
        <v>47.74244444</v>
      </c>
      <c r="E851" s="31">
        <v>102.7443056</v>
      </c>
      <c r="F851" s="31">
        <v>1366</v>
      </c>
      <c r="G851" s="65">
        <v>-0.79623283333333295</v>
      </c>
      <c r="H851" s="65">
        <v>275.94337100000001</v>
      </c>
      <c r="I851" s="31" t="s">
        <v>1055</v>
      </c>
      <c r="J851" s="31">
        <v>0</v>
      </c>
      <c r="K851" s="31">
        <v>0.05</v>
      </c>
      <c r="X851" s="31" t="s">
        <v>78</v>
      </c>
      <c r="AA851" s="31">
        <v>1.2634364882507985</v>
      </c>
      <c r="AB851" s="48">
        <v>29</v>
      </c>
      <c r="AC851" s="31" t="s">
        <v>179</v>
      </c>
      <c r="AD851" s="48">
        <v>29.24684999926443</v>
      </c>
      <c r="AE851" s="31" t="s">
        <v>1332</v>
      </c>
      <c r="AH851" s="48">
        <v>6.2881265173155132</v>
      </c>
      <c r="AI851" s="31" t="s">
        <v>1359</v>
      </c>
      <c r="BF851" s="48">
        <v>5.9518980478228754E-2</v>
      </c>
      <c r="BG851" s="48">
        <v>2.5209408790012443E-2</v>
      </c>
      <c r="BH851" s="48">
        <v>9.9480099737095623E-2</v>
      </c>
      <c r="BI851" s="48">
        <v>3.9475319170274532E-2</v>
      </c>
      <c r="BJ851" s="48">
        <v>0.27919331996056718</v>
      </c>
      <c r="BK851" s="48">
        <v>5.7371467641962021E-2</v>
      </c>
      <c r="BL851" s="48">
        <v>0.30699781801009435</v>
      </c>
      <c r="BM851" s="48">
        <v>3.1751617235020499E-2</v>
      </c>
      <c r="BN851" s="48">
        <v>0.27779657899163718</v>
      </c>
      <c r="BO851" s="48">
        <v>1.7956808448605307E-2</v>
      </c>
      <c r="BP851" s="48">
        <v>5.7570000983743097E-2</v>
      </c>
      <c r="BQ851" s="48">
        <v>3.1308126950344729E-3</v>
      </c>
      <c r="BR851" s="48">
        <v>7.984256108522856E-3</v>
      </c>
    </row>
    <row r="852" spans="1:70" s="31" customFormat="1" ht="18" customHeight="1">
      <c r="A852" s="46" t="s">
        <v>734</v>
      </c>
      <c r="B852" s="31" t="s">
        <v>1076</v>
      </c>
      <c r="C852" s="31" t="s">
        <v>1054</v>
      </c>
      <c r="D852" s="31">
        <v>48.146972220000002</v>
      </c>
      <c r="E852" s="31">
        <v>99.717222219999996</v>
      </c>
      <c r="F852" s="31">
        <v>2065</v>
      </c>
      <c r="G852" s="65">
        <v>-4.0421782500000001</v>
      </c>
      <c r="H852" s="65">
        <v>223.60563299999998</v>
      </c>
      <c r="I852" s="31" t="s">
        <v>1055</v>
      </c>
      <c r="J852" s="31">
        <v>0</v>
      </c>
      <c r="K852" s="31">
        <v>0.05</v>
      </c>
      <c r="X852" s="31" t="s">
        <v>78</v>
      </c>
      <c r="AA852" s="31">
        <v>2.3954398623873128</v>
      </c>
      <c r="AB852" s="48">
        <v>31</v>
      </c>
      <c r="AC852" s="31" t="s">
        <v>179</v>
      </c>
      <c r="AD852" s="48">
        <v>29.893364276332481</v>
      </c>
      <c r="AE852" s="31" t="s">
        <v>1332</v>
      </c>
      <c r="AH852" s="48">
        <v>6.7041074279925041</v>
      </c>
      <c r="AI852" s="31" t="s">
        <v>1359</v>
      </c>
      <c r="BF852" s="48">
        <v>6.8950519073062669E-2</v>
      </c>
      <c r="BG852" s="48">
        <v>3.6492925741851187E-2</v>
      </c>
      <c r="BH852" s="48">
        <v>0.13079539234339907</v>
      </c>
      <c r="BI852" s="48">
        <v>4.8237726386571193E-2</v>
      </c>
      <c r="BJ852" s="48">
        <v>0.34031106564013391</v>
      </c>
      <c r="BK852" s="48">
        <v>0.13239759307405596</v>
      </c>
      <c r="BL852" s="48">
        <v>0.56764013278541103</v>
      </c>
      <c r="BM852" s="48">
        <v>5.8685222673533669E-2</v>
      </c>
      <c r="BN852" s="48">
        <v>0.70089295894901738</v>
      </c>
      <c r="BO852" s="48">
        <v>3.5042188181799085E-2</v>
      </c>
      <c r="BP852" s="48">
        <v>0.23051306090096879</v>
      </c>
      <c r="BQ852" s="48">
        <v>9.0879234269811548E-3</v>
      </c>
      <c r="BR852" s="48">
        <v>3.6393153210527156E-2</v>
      </c>
    </row>
    <row r="853" spans="1:70" s="31" customFormat="1" ht="18" customHeight="1">
      <c r="A853" s="46" t="s">
        <v>734</v>
      </c>
      <c r="B853" s="31" t="s">
        <v>1077</v>
      </c>
      <c r="C853" s="31" t="s">
        <v>1054</v>
      </c>
      <c r="D853" s="31">
        <v>48.146166669999999</v>
      </c>
      <c r="E853" s="31">
        <v>99.748722220000005</v>
      </c>
      <c r="F853" s="31">
        <v>2054</v>
      </c>
      <c r="G853" s="65">
        <v>-3.8295845000000006</v>
      </c>
      <c r="H853" s="65">
        <v>220.68379399999998</v>
      </c>
      <c r="I853" s="31" t="s">
        <v>1055</v>
      </c>
      <c r="J853" s="31">
        <v>0</v>
      </c>
      <c r="K853" s="31">
        <v>0.05</v>
      </c>
      <c r="X853" s="31" t="s">
        <v>78</v>
      </c>
      <c r="AA853" s="31">
        <v>11.379713619663439</v>
      </c>
      <c r="AB853" s="48">
        <v>31</v>
      </c>
      <c r="AC853" s="31" t="s">
        <v>179</v>
      </c>
      <c r="AD853" s="48">
        <v>30.588890359774862</v>
      </c>
      <c r="AE853" s="31" t="s">
        <v>1332</v>
      </c>
      <c r="AH853" s="48">
        <v>10.820149034613172</v>
      </c>
      <c r="AI853" s="31" t="s">
        <v>1359</v>
      </c>
      <c r="BF853" s="48">
        <v>0.22456888002044864</v>
      </c>
      <c r="BG853" s="48">
        <v>0.11100903548694119</v>
      </c>
      <c r="BH853" s="48">
        <v>0.39128786418835898</v>
      </c>
      <c r="BI853" s="48">
        <v>0.15841268437569592</v>
      </c>
      <c r="BJ853" s="48">
        <v>1.0768001975355335</v>
      </c>
      <c r="BK853" s="48">
        <v>0.40400507131680463</v>
      </c>
      <c r="BL853" s="48">
        <v>2.1347129595138186</v>
      </c>
      <c r="BM853" s="48">
        <v>0.20093533665485447</v>
      </c>
      <c r="BN853" s="48">
        <v>4.109485990891117</v>
      </c>
      <c r="BO853" s="48">
        <v>0.12663930202505383</v>
      </c>
      <c r="BP853" s="48">
        <v>2.3088511988412166</v>
      </c>
      <c r="BQ853" s="48">
        <v>0</v>
      </c>
      <c r="BR853" s="48">
        <v>0.13300509881359424</v>
      </c>
    </row>
    <row r="854" spans="1:70" s="31" customFormat="1" ht="18" customHeight="1">
      <c r="A854" s="46" t="s">
        <v>734</v>
      </c>
      <c r="B854" s="31" t="s">
        <v>1078</v>
      </c>
      <c r="C854" s="31" t="s">
        <v>1054</v>
      </c>
      <c r="D854" s="31">
        <v>48.081666669999997</v>
      </c>
      <c r="E854" s="31">
        <v>99.707277779999998</v>
      </c>
      <c r="F854" s="31">
        <v>2792</v>
      </c>
      <c r="G854" s="65">
        <v>-5.2371387500000006</v>
      </c>
      <c r="H854" s="65">
        <v>244.62537900000001</v>
      </c>
      <c r="I854" s="31" t="s">
        <v>1055</v>
      </c>
      <c r="J854" s="31">
        <v>0</v>
      </c>
      <c r="K854" s="31">
        <v>0.05</v>
      </c>
      <c r="X854" s="31" t="s">
        <v>78</v>
      </c>
      <c r="AA854" s="31">
        <v>21.559570588567475</v>
      </c>
      <c r="AB854" s="48">
        <v>31</v>
      </c>
      <c r="AC854" s="31" t="s">
        <v>179</v>
      </c>
      <c r="AD854" s="48">
        <v>30.096217357780233</v>
      </c>
      <c r="AE854" s="31" t="s">
        <v>1332</v>
      </c>
      <c r="AH854" s="48">
        <v>9.4181704976172593</v>
      </c>
      <c r="AI854" s="31" t="s">
        <v>1359</v>
      </c>
      <c r="BF854" s="48">
        <v>0.60290023933370707</v>
      </c>
      <c r="BG854" s="48">
        <v>0.32839005853137643</v>
      </c>
      <c r="BH854" s="48">
        <v>0.95505605359906209</v>
      </c>
      <c r="BI854" s="48">
        <v>0.38660778011120145</v>
      </c>
      <c r="BJ854" s="48">
        <v>2.564753527101058</v>
      </c>
      <c r="BK854" s="48">
        <v>0.77563510853201734</v>
      </c>
      <c r="BL854" s="48">
        <v>4.9225643183127366</v>
      </c>
      <c r="BM854" s="48">
        <v>0.45957702275766932</v>
      </c>
      <c r="BN854" s="48">
        <v>7.8878397151916486</v>
      </c>
      <c r="BO854" s="48">
        <v>0.23768947868576704</v>
      </c>
      <c r="BP854" s="48">
        <v>2.1380189171509563</v>
      </c>
      <c r="BQ854" s="48">
        <v>5.2265495129281386E-2</v>
      </c>
      <c r="BR854" s="48">
        <v>0.24827287413099794</v>
      </c>
    </row>
    <row r="855" spans="1:70" s="31" customFormat="1" ht="18" customHeight="1">
      <c r="A855" s="46" t="s">
        <v>734</v>
      </c>
      <c r="B855" s="31" t="s">
        <v>1079</v>
      </c>
      <c r="C855" s="31" t="s">
        <v>1054</v>
      </c>
      <c r="D855" s="31">
        <v>48.08997222</v>
      </c>
      <c r="E855" s="31">
        <v>99.739388890000001</v>
      </c>
      <c r="F855" s="31">
        <v>2490</v>
      </c>
      <c r="G855" s="65">
        <v>-4.1798961666666656</v>
      </c>
      <c r="H855" s="65">
        <v>230.66636300000002</v>
      </c>
      <c r="I855" s="31" t="s">
        <v>1055</v>
      </c>
      <c r="J855" s="31">
        <v>0</v>
      </c>
      <c r="K855" s="31">
        <v>0.05</v>
      </c>
      <c r="X855" s="31" t="s">
        <v>78</v>
      </c>
      <c r="AA855" s="31">
        <v>59.818042439402056</v>
      </c>
      <c r="AB855" s="48">
        <v>27</v>
      </c>
      <c r="AC855" s="31" t="s">
        <v>179</v>
      </c>
      <c r="AD855" s="48">
        <v>29.166745389716105</v>
      </c>
      <c r="AE855" s="31" t="s">
        <v>1332</v>
      </c>
      <c r="AH855" s="48">
        <v>19.024199677675405</v>
      </c>
      <c r="AI855" s="31" t="s">
        <v>1359</v>
      </c>
      <c r="BF855" s="48">
        <v>0.47688814705600291</v>
      </c>
      <c r="BG855" s="48">
        <v>0.22254463287219359</v>
      </c>
      <c r="BH855" s="48">
        <v>2.7322510515320961</v>
      </c>
      <c r="BI855" s="48">
        <v>0.59002270018915437</v>
      </c>
      <c r="BJ855" s="48">
        <v>21.000168922852986</v>
      </c>
      <c r="BK855" s="48">
        <v>0.9460154585061703</v>
      </c>
      <c r="BL855" s="48">
        <v>10.31463889721652</v>
      </c>
      <c r="BM855" s="48">
        <v>0.72082574957769574</v>
      </c>
      <c r="BN855" s="48">
        <v>18.699383094791703</v>
      </c>
      <c r="BO855" s="48">
        <v>0.54957359249350213</v>
      </c>
      <c r="BP855" s="48">
        <v>3.3760364826374385</v>
      </c>
      <c r="BQ855" s="48">
        <v>4.2971031946049343E-2</v>
      </c>
      <c r="BR855" s="48">
        <v>0.14672267773053566</v>
      </c>
    </row>
    <row r="856" spans="1:70" s="31" customFormat="1" ht="18" customHeight="1">
      <c r="A856" s="46" t="s">
        <v>734</v>
      </c>
      <c r="B856" s="31" t="s">
        <v>1080</v>
      </c>
      <c r="C856" s="31" t="s">
        <v>1054</v>
      </c>
      <c r="D856" s="31">
        <v>48.239583330000002</v>
      </c>
      <c r="E856" s="31">
        <v>99.019861109999994</v>
      </c>
      <c r="F856" s="31">
        <v>2235</v>
      </c>
      <c r="G856" s="65">
        <v>-5.0207079166666668</v>
      </c>
      <c r="H856" s="65">
        <v>230.983901</v>
      </c>
      <c r="I856" s="31" t="s">
        <v>1055</v>
      </c>
      <c r="J856" s="31">
        <v>0</v>
      </c>
      <c r="K856" s="31">
        <v>0.05</v>
      </c>
      <c r="X856" s="31" t="s">
        <v>78</v>
      </c>
      <c r="AA856" s="31">
        <v>12.795969699313028</v>
      </c>
      <c r="AB856" s="48">
        <v>31</v>
      </c>
      <c r="AC856" s="31" t="s">
        <v>179</v>
      </c>
      <c r="AD856" s="48">
        <v>30.445756657147779</v>
      </c>
      <c r="AE856" s="31" t="s">
        <v>1332</v>
      </c>
      <c r="AH856" s="48">
        <v>11.476035398475581</v>
      </c>
      <c r="AI856" s="31" t="s">
        <v>1359</v>
      </c>
      <c r="BF856" s="48">
        <v>0.29747172495202745</v>
      </c>
      <c r="BG856" s="48">
        <v>0.14805352082124265</v>
      </c>
      <c r="BH856" s="48">
        <v>0.55299390754411082</v>
      </c>
      <c r="BI856" s="48">
        <v>0.16968931216490615</v>
      </c>
      <c r="BJ856" s="48">
        <v>0.97293451372464446</v>
      </c>
      <c r="BK856" s="48">
        <v>0.27344950949310232</v>
      </c>
      <c r="BL856" s="48">
        <v>2.7343676182418388</v>
      </c>
      <c r="BM856" s="48">
        <v>0.30147169638917537</v>
      </c>
      <c r="BN856" s="48">
        <v>5.1647770970121893</v>
      </c>
      <c r="BO856" s="48">
        <v>0.18006500553829857</v>
      </c>
      <c r="BP856" s="48">
        <v>1.7395298117922653</v>
      </c>
      <c r="BQ856" s="48">
        <v>3.9698976318722462E-2</v>
      </c>
      <c r="BR856" s="48">
        <v>0.22146700532050523</v>
      </c>
    </row>
    <row r="857" spans="1:70" s="31" customFormat="1" ht="18" customHeight="1">
      <c r="A857" s="46" t="s">
        <v>734</v>
      </c>
      <c r="B857" s="31" t="s">
        <v>1081</v>
      </c>
      <c r="C857" s="31" t="s">
        <v>1054</v>
      </c>
      <c r="D857" s="31">
        <v>48.248638890000002</v>
      </c>
      <c r="E857" s="31">
        <v>99.006555559999995</v>
      </c>
      <c r="F857" s="31">
        <v>2284</v>
      </c>
      <c r="G857" s="65">
        <v>-5.7440444166666671</v>
      </c>
      <c r="H857" s="65">
        <v>239.67160499999997</v>
      </c>
      <c r="I857" s="31" t="s">
        <v>1055</v>
      </c>
      <c r="J857" s="31">
        <v>0</v>
      </c>
      <c r="K857" s="31">
        <v>0.05</v>
      </c>
      <c r="X857" s="31" t="s">
        <v>78</v>
      </c>
      <c r="AA857" s="31">
        <v>19.789613424341209</v>
      </c>
      <c r="AB857" s="48">
        <v>31</v>
      </c>
      <c r="AC857" s="31" t="s">
        <v>179</v>
      </c>
      <c r="AD857" s="48">
        <v>30.598818630077016</v>
      </c>
      <c r="AE857" s="31" t="s">
        <v>1332</v>
      </c>
      <c r="AH857" s="48">
        <v>9.0197614077258219</v>
      </c>
      <c r="AI857" s="31" t="s">
        <v>1359</v>
      </c>
      <c r="BF857" s="48">
        <v>0.55198219732830678</v>
      </c>
      <c r="BG857" s="48">
        <v>0.20422269750222244</v>
      </c>
      <c r="BH857" s="48">
        <v>0.53359372611096456</v>
      </c>
      <c r="BI857" s="48">
        <v>0.30737595041268073</v>
      </c>
      <c r="BJ857" s="48">
        <v>1.882839514094391</v>
      </c>
      <c r="BK857" s="48">
        <v>0.78303082045225592</v>
      </c>
      <c r="BL857" s="48">
        <v>3.4919283554646405</v>
      </c>
      <c r="BM857" s="48">
        <v>0.36793675588172481</v>
      </c>
      <c r="BN857" s="48">
        <v>6.9761785558399998</v>
      </c>
      <c r="BO857" s="48">
        <v>0.35239417896094249</v>
      </c>
      <c r="BP857" s="48">
        <v>3.9814756520564138</v>
      </c>
      <c r="BQ857" s="48">
        <v>7.2922320225938544E-2</v>
      </c>
      <c r="BR857" s="48">
        <v>0.28373270001072581</v>
      </c>
    </row>
    <row r="858" spans="1:70" s="31" customFormat="1" ht="18" customHeight="1">
      <c r="A858" s="46" t="s">
        <v>734</v>
      </c>
      <c r="B858" s="31" t="s">
        <v>1082</v>
      </c>
      <c r="C858" s="31" t="s">
        <v>1054</v>
      </c>
      <c r="D858" s="31">
        <v>48.262638889999998</v>
      </c>
      <c r="E858" s="31">
        <v>98.988111110000006</v>
      </c>
      <c r="F858" s="31">
        <v>2382</v>
      </c>
      <c r="G858" s="65">
        <v>-6.5470318333333344</v>
      </c>
      <c r="H858" s="65">
        <v>245.14955399999999</v>
      </c>
      <c r="I858" s="31" t="s">
        <v>1055</v>
      </c>
      <c r="J858" s="31">
        <v>0</v>
      </c>
      <c r="K858" s="31">
        <v>0.05</v>
      </c>
      <c r="X858" s="31" t="s">
        <v>78</v>
      </c>
      <c r="AA858" s="31">
        <v>12.022266725539557</v>
      </c>
      <c r="AB858" s="48">
        <v>31</v>
      </c>
      <c r="AC858" s="31" t="s">
        <v>179</v>
      </c>
      <c r="AD858" s="48">
        <v>30.482852056776323</v>
      </c>
      <c r="AE858" s="31" t="s">
        <v>1332</v>
      </c>
      <c r="AH858" s="48">
        <v>8.1994378388913169</v>
      </c>
      <c r="AI858" s="31" t="s">
        <v>1359</v>
      </c>
      <c r="BF858" s="48">
        <v>0.69962779074389325</v>
      </c>
      <c r="BG858" s="48">
        <v>0.21289629393165027</v>
      </c>
      <c r="BH858" s="48">
        <v>0.52906029804630672</v>
      </c>
      <c r="BI858" s="48">
        <v>0.21991548009542564</v>
      </c>
      <c r="BJ858" s="48">
        <v>1.1666558166685026</v>
      </c>
      <c r="BK858" s="48">
        <v>0.387965336443999</v>
      </c>
      <c r="BL858" s="48">
        <v>2.1634874253167897</v>
      </c>
      <c r="BM858" s="48">
        <v>0.30712762159999696</v>
      </c>
      <c r="BN858" s="48">
        <v>3.8228308305891381</v>
      </c>
      <c r="BO858" s="48">
        <v>0.21388940754594257</v>
      </c>
      <c r="BP858" s="48">
        <v>2.1033536395810359</v>
      </c>
      <c r="BQ858" s="48">
        <v>4.8853493203617329E-2</v>
      </c>
      <c r="BR858" s="48">
        <v>0.14660329177326051</v>
      </c>
    </row>
    <row r="859" spans="1:70" s="31" customFormat="1" ht="18" customHeight="1">
      <c r="A859" s="46" t="s">
        <v>734</v>
      </c>
      <c r="B859" s="31" t="s">
        <v>1083</v>
      </c>
      <c r="C859" s="31" t="s">
        <v>1054</v>
      </c>
      <c r="D859" s="31">
        <v>48.278916670000001</v>
      </c>
      <c r="E859" s="31">
        <v>98.977638889999994</v>
      </c>
      <c r="F859" s="31">
        <v>2475</v>
      </c>
      <c r="G859" s="65">
        <v>-6.978441666666666</v>
      </c>
      <c r="H859" s="65">
        <v>251.76215200000001</v>
      </c>
      <c r="I859" s="31" t="s">
        <v>1055</v>
      </c>
      <c r="J859" s="31">
        <v>0</v>
      </c>
      <c r="K859" s="31">
        <v>0.05</v>
      </c>
      <c r="X859" s="31" t="s">
        <v>78</v>
      </c>
      <c r="AA859" s="31">
        <v>15.55402035964809</v>
      </c>
      <c r="AB859" s="48">
        <v>31</v>
      </c>
      <c r="AC859" s="31" t="s">
        <v>179</v>
      </c>
      <c r="AD859" s="48">
        <v>30.182333115463191</v>
      </c>
      <c r="AE859" s="31" t="s">
        <v>1332</v>
      </c>
      <c r="AH859" s="48">
        <v>10.003639259882959</v>
      </c>
      <c r="AI859" s="31" t="s">
        <v>1359</v>
      </c>
      <c r="BF859" s="48">
        <v>1.2621988711507677</v>
      </c>
      <c r="BG859" s="48">
        <v>0.51797779479009143</v>
      </c>
      <c r="BH859" s="48">
        <v>1.6726352769111565</v>
      </c>
      <c r="BI859" s="48">
        <v>0.37943374995500878</v>
      </c>
      <c r="BJ859" s="48">
        <v>1.8703994817522256</v>
      </c>
      <c r="BK859" s="48">
        <v>0.3339583946229806</v>
      </c>
      <c r="BL859" s="48">
        <v>2.4967741729390189</v>
      </c>
      <c r="BM859" s="48">
        <v>0.22795083041988828</v>
      </c>
      <c r="BN859" s="48">
        <v>4.6781765467626535</v>
      </c>
      <c r="BO859" s="48">
        <v>0.14305515539328767</v>
      </c>
      <c r="BP859" s="48">
        <v>1.8025775090708456</v>
      </c>
      <c r="BQ859" s="48">
        <v>3.4005885547770169E-2</v>
      </c>
      <c r="BR859" s="48">
        <v>0.13487669033239458</v>
      </c>
    </row>
    <row r="860" spans="1:70" s="31" customFormat="1" ht="18" customHeight="1">
      <c r="A860" s="46" t="s">
        <v>734</v>
      </c>
      <c r="B860" s="31" t="s">
        <v>1084</v>
      </c>
      <c r="C860" s="31" t="s">
        <v>1054</v>
      </c>
      <c r="D860" s="31">
        <v>48.293861110000002</v>
      </c>
      <c r="E860" s="31">
        <v>98.953861110000005</v>
      </c>
      <c r="F860" s="31">
        <v>2528</v>
      </c>
      <c r="G860" s="65">
        <v>-7.2941525833333332</v>
      </c>
      <c r="H860" s="65">
        <v>257.049578</v>
      </c>
      <c r="I860" s="31" t="s">
        <v>1055</v>
      </c>
      <c r="J860" s="31">
        <v>0</v>
      </c>
      <c r="K860" s="31">
        <v>0.05</v>
      </c>
      <c r="X860" s="31" t="s">
        <v>78</v>
      </c>
      <c r="AA860" s="31">
        <v>11.686382330210703</v>
      </c>
      <c r="AB860" s="48">
        <v>25</v>
      </c>
      <c r="AC860" s="31" t="s">
        <v>179</v>
      </c>
      <c r="AD860" s="48">
        <v>29.21806042390531</v>
      </c>
      <c r="AE860" s="31" t="s">
        <v>1332</v>
      </c>
      <c r="AH860" s="48">
        <v>4.7725033865540345</v>
      </c>
      <c r="AI860" s="31" t="s">
        <v>1359</v>
      </c>
      <c r="BF860" s="48">
        <v>1.5217842237722312</v>
      </c>
      <c r="BG860" s="48">
        <v>0.72103081857439799</v>
      </c>
      <c r="BH860" s="48">
        <v>2.1617362151208543</v>
      </c>
      <c r="BI860" s="48">
        <v>0.55283769049225528</v>
      </c>
      <c r="BJ860" s="48">
        <v>2.133146087553015</v>
      </c>
      <c r="BK860" s="48">
        <v>0.38788166084400405</v>
      </c>
      <c r="BL860" s="48">
        <v>1.5601377497224524</v>
      </c>
      <c r="BM860" s="48">
        <v>0.19398572885355278</v>
      </c>
      <c r="BN860" s="48">
        <v>1.6603149110174473</v>
      </c>
      <c r="BO860" s="48">
        <v>0.10412596976720503</v>
      </c>
      <c r="BP860" s="48">
        <v>0.55872663299523828</v>
      </c>
      <c r="BQ860" s="48">
        <v>3.8039946047944424E-2</v>
      </c>
      <c r="BR860" s="48">
        <v>9.2634695450103027E-2</v>
      </c>
    </row>
    <row r="861" spans="1:70" s="31" customFormat="1" ht="18" customHeight="1">
      <c r="A861" s="46" t="s">
        <v>734</v>
      </c>
      <c r="B861" s="31" t="s">
        <v>1085</v>
      </c>
      <c r="C861" s="31" t="s">
        <v>1054</v>
      </c>
      <c r="D861" s="31">
        <v>48.296250000000001</v>
      </c>
      <c r="E861" s="31">
        <v>98.94</v>
      </c>
      <c r="F861" s="31">
        <v>2441</v>
      </c>
      <c r="G861" s="65">
        <v>-7.0671826666666666</v>
      </c>
      <c r="H861" s="65">
        <v>254.31756900000002</v>
      </c>
      <c r="I861" s="31" t="s">
        <v>1055</v>
      </c>
      <c r="J861" s="31">
        <v>0</v>
      </c>
      <c r="K861" s="31">
        <v>0.05</v>
      </c>
      <c r="X861" s="31" t="s">
        <v>78</v>
      </c>
      <c r="AA861" s="31">
        <v>22.353335026283396</v>
      </c>
      <c r="AB861" s="48">
        <v>31</v>
      </c>
      <c r="AC861" s="31" t="s">
        <v>179</v>
      </c>
      <c r="AD861" s="48">
        <v>30.063311397403737</v>
      </c>
      <c r="AE861" s="31" t="s">
        <v>1332</v>
      </c>
      <c r="AH861" s="48">
        <v>10.75057426647872</v>
      </c>
      <c r="AI861" s="31" t="s">
        <v>1359</v>
      </c>
      <c r="BF861" s="48">
        <v>0.90142443189139798</v>
      </c>
      <c r="BG861" s="48">
        <v>0.2718870434961787</v>
      </c>
      <c r="BH861" s="48">
        <v>0.97050584031710463</v>
      </c>
      <c r="BI861" s="48">
        <v>0.36742193920991578</v>
      </c>
      <c r="BJ861" s="48">
        <v>2.8405375879339188</v>
      </c>
      <c r="BK861" s="48">
        <v>0.62456143720169344</v>
      </c>
      <c r="BL861" s="48">
        <v>5.2076791426593712</v>
      </c>
      <c r="BM861" s="48">
        <v>0.41721657743701224</v>
      </c>
      <c r="BN861" s="48">
        <v>7.8501947416947626</v>
      </c>
      <c r="BO861" s="48">
        <v>0.28774283193363148</v>
      </c>
      <c r="BP861" s="48">
        <v>2.3446979722293504</v>
      </c>
      <c r="BQ861" s="48">
        <v>5.5169230488130862E-2</v>
      </c>
      <c r="BR861" s="48">
        <v>0.21429624979092998</v>
      </c>
    </row>
    <row r="862" spans="1:70" s="31" customFormat="1" ht="18" customHeight="1">
      <c r="A862" s="46" t="s">
        <v>734</v>
      </c>
      <c r="B862" s="31" t="s">
        <v>1086</v>
      </c>
      <c r="C862" s="31" t="s">
        <v>1054</v>
      </c>
      <c r="D862" s="31">
        <v>48.305750000000003</v>
      </c>
      <c r="E862" s="31">
        <v>98.922083330000007</v>
      </c>
      <c r="F862" s="31">
        <v>2343</v>
      </c>
      <c r="G862" s="65">
        <v>-6.5205163333333331</v>
      </c>
      <c r="H862" s="65">
        <v>252.86556999999999</v>
      </c>
      <c r="I862" s="31" t="s">
        <v>1055</v>
      </c>
      <c r="J862" s="31">
        <v>0</v>
      </c>
      <c r="K862" s="31">
        <v>0.05</v>
      </c>
      <c r="X862" s="31" t="s">
        <v>78</v>
      </c>
      <c r="AA862" s="31">
        <v>1.7669592258773688</v>
      </c>
      <c r="AB862" s="48">
        <v>31</v>
      </c>
      <c r="AC862" s="31" t="s">
        <v>179</v>
      </c>
      <c r="AD862" s="48">
        <v>30.296359099404317</v>
      </c>
      <c r="AE862" s="31" t="s">
        <v>1332</v>
      </c>
      <c r="AH862" s="48">
        <v>7.1903069865015059</v>
      </c>
      <c r="AI862" s="31" t="s">
        <v>1359</v>
      </c>
      <c r="BF862" s="48">
        <v>0.116062941213034</v>
      </c>
      <c r="BG862" s="48">
        <v>4.3241986075126998E-2</v>
      </c>
      <c r="BH862" s="48">
        <v>9.0165704617960696E-2</v>
      </c>
      <c r="BI862" s="48">
        <v>3.9114322740843997E-2</v>
      </c>
      <c r="BJ862" s="48">
        <v>0.17724560978126599</v>
      </c>
      <c r="BK862" s="48">
        <v>6.7837863135960699E-2</v>
      </c>
      <c r="BL862" s="48">
        <v>0.32297796389079697</v>
      </c>
      <c r="BM862" s="48">
        <v>4.4893186812165496E-2</v>
      </c>
      <c r="BN862" s="48">
        <v>0.59060574419039003</v>
      </c>
      <c r="BO862" s="48">
        <v>3.0078266043319001E-2</v>
      </c>
      <c r="BP862" s="48">
        <v>0.217257492724102</v>
      </c>
      <c r="BQ862" s="48">
        <v>5.9552120416274997E-3</v>
      </c>
      <c r="BR862" s="48">
        <v>2.1522932610775401E-2</v>
      </c>
    </row>
    <row r="863" spans="1:70" s="31" customFormat="1" ht="18" customHeight="1">
      <c r="A863" s="46" t="s">
        <v>734</v>
      </c>
      <c r="B863" s="31" t="s">
        <v>1087</v>
      </c>
      <c r="C863" s="31" t="s">
        <v>1054</v>
      </c>
      <c r="D863" s="31">
        <v>48.305750000000003</v>
      </c>
      <c r="E863" s="31">
        <v>98.922083330000007</v>
      </c>
      <c r="F863" s="31">
        <v>2343</v>
      </c>
      <c r="G863" s="65">
        <v>-6.5205163333333331</v>
      </c>
      <c r="H863" s="65">
        <v>252.86556999999999</v>
      </c>
      <c r="I863" s="31" t="s">
        <v>1055</v>
      </c>
      <c r="J863" s="31">
        <v>0</v>
      </c>
      <c r="K863" s="31">
        <v>0.05</v>
      </c>
      <c r="X863" s="31" t="s">
        <v>78</v>
      </c>
      <c r="AA863" s="31">
        <v>2.8060696460986434</v>
      </c>
      <c r="AB863" s="48">
        <v>31</v>
      </c>
      <c r="AC863" s="31" t="s">
        <v>179</v>
      </c>
      <c r="AD863" s="48">
        <v>30.32321278020838</v>
      </c>
      <c r="AE863" s="31" t="s">
        <v>1332</v>
      </c>
      <c r="AH863" s="48">
        <v>7.2609706612268186</v>
      </c>
      <c r="AI863" s="31" t="s">
        <v>1359</v>
      </c>
      <c r="BF863" s="48">
        <v>0.15099839667293799</v>
      </c>
      <c r="BG863" s="48">
        <v>6.1793422656366802E-2</v>
      </c>
      <c r="BH863" s="48">
        <v>0.13494254686884299</v>
      </c>
      <c r="BI863" s="48">
        <v>6.0720901106514305E-2</v>
      </c>
      <c r="BJ863" s="48">
        <v>0.27985841088468999</v>
      </c>
      <c r="BK863" s="48">
        <v>0.108995673738762</v>
      </c>
      <c r="BL863" s="48">
        <v>0.52168098552840203</v>
      </c>
      <c r="BM863" s="48">
        <v>7.47412081903054E-2</v>
      </c>
      <c r="BN863" s="48">
        <v>0.95915138078837603</v>
      </c>
      <c r="BO863" s="48">
        <v>4.7997232530723702E-2</v>
      </c>
      <c r="BP863" s="48">
        <v>0.36281651055410802</v>
      </c>
      <c r="BQ863" s="48">
        <v>9.8892342979746192E-3</v>
      </c>
      <c r="BR863" s="48">
        <v>3.2483742280640299E-2</v>
      </c>
    </row>
    <row r="864" spans="1:70" s="31" customFormat="1" ht="18" customHeight="1">
      <c r="A864" s="46" t="s">
        <v>734</v>
      </c>
      <c r="B864" s="31" t="s">
        <v>1088</v>
      </c>
      <c r="C864" s="31" t="s">
        <v>1054</v>
      </c>
      <c r="D864" s="31">
        <v>48.313861109999998</v>
      </c>
      <c r="E864" s="31">
        <v>98.915527780000005</v>
      </c>
      <c r="F864" s="31">
        <v>2260</v>
      </c>
      <c r="G864" s="65">
        <v>-6.1982222499999997</v>
      </c>
      <c r="H864" s="65">
        <v>252.50495900000001</v>
      </c>
      <c r="I864" s="31" t="s">
        <v>1055</v>
      </c>
      <c r="J864" s="31">
        <v>0</v>
      </c>
      <c r="K864" s="31">
        <v>0.05</v>
      </c>
      <c r="X864" s="31" t="s">
        <v>78</v>
      </c>
      <c r="AA864" s="31">
        <v>16.127702174313335</v>
      </c>
      <c r="AB864" s="48">
        <v>33</v>
      </c>
      <c r="AC864" s="31" t="s">
        <v>179</v>
      </c>
      <c r="AD864" s="48">
        <v>31.784572418100868</v>
      </c>
      <c r="AE864" s="31" t="s">
        <v>1332</v>
      </c>
      <c r="AH864" s="48">
        <v>13.695246801327235</v>
      </c>
      <c r="AI864" s="31" t="s">
        <v>1359</v>
      </c>
      <c r="BF864" s="48">
        <v>0.28909484803558916</v>
      </c>
      <c r="BG864" s="48">
        <v>0.12791275289640294</v>
      </c>
      <c r="BH864" s="48">
        <v>0.35452701158090538</v>
      </c>
      <c r="BI864" s="48">
        <v>0.13882885482285812</v>
      </c>
      <c r="BJ864" s="48">
        <v>0.65996725692231617</v>
      </c>
      <c r="BK864" s="48">
        <v>0.22000433765741281</v>
      </c>
      <c r="BL864" s="48">
        <v>1.446352929122404</v>
      </c>
      <c r="BM864" s="48">
        <v>0.16233512297304237</v>
      </c>
      <c r="BN864" s="48">
        <v>2.8217106949766895</v>
      </c>
      <c r="BO864" s="48">
        <v>0.40331950640881176</v>
      </c>
      <c r="BP864" s="48">
        <v>7.7330580042018413</v>
      </c>
      <c r="BQ864" s="48">
        <v>0.27609004801159115</v>
      </c>
      <c r="BR864" s="48">
        <v>1.494500806703468</v>
      </c>
    </row>
    <row r="865" spans="1:70" s="31" customFormat="1" ht="18" customHeight="1">
      <c r="A865" s="46" t="s">
        <v>734</v>
      </c>
      <c r="B865" s="31" t="s">
        <v>1089</v>
      </c>
      <c r="C865" s="31" t="s">
        <v>1054</v>
      </c>
      <c r="D865" s="31">
        <v>48.325249999999997</v>
      </c>
      <c r="E865" s="31">
        <v>98.907527779999995</v>
      </c>
      <c r="F865" s="31">
        <v>2198</v>
      </c>
      <c r="G865" s="65">
        <v>-5.722378916666667</v>
      </c>
      <c r="H865" s="65">
        <v>251.866184</v>
      </c>
      <c r="I865" s="31" t="s">
        <v>1055</v>
      </c>
      <c r="J865" s="31">
        <v>0</v>
      </c>
      <c r="K865" s="31">
        <v>0.05</v>
      </c>
      <c r="X865" s="31" t="s">
        <v>78</v>
      </c>
      <c r="AA865" s="31">
        <v>29.357221563419763</v>
      </c>
      <c r="AB865" s="48">
        <v>31</v>
      </c>
      <c r="AC865" s="31" t="s">
        <v>179</v>
      </c>
      <c r="AD865" s="48">
        <v>30.388335582360533</v>
      </c>
      <c r="AE865" s="31" t="s">
        <v>1332</v>
      </c>
      <c r="AH865" s="48">
        <v>12.414187406787818</v>
      </c>
      <c r="AI865" s="31" t="s">
        <v>1359</v>
      </c>
      <c r="BF865" s="48">
        <v>0.8785617626016593</v>
      </c>
      <c r="BG865" s="48">
        <v>0.32810496601642214</v>
      </c>
      <c r="BH865" s="48">
        <v>1.6143446225505227</v>
      </c>
      <c r="BI865" s="48">
        <v>0.39173102182235076</v>
      </c>
      <c r="BJ865" s="48">
        <v>2.8778863370029049</v>
      </c>
      <c r="BK865" s="48">
        <v>0.57137727802413574</v>
      </c>
      <c r="BL865" s="48">
        <v>5.7471534306824328</v>
      </c>
      <c r="BM865" s="48">
        <v>0.57529515959180511</v>
      </c>
      <c r="BN865" s="48">
        <v>11.143362220911158</v>
      </c>
      <c r="BO865" s="48">
        <v>0.39063396107558096</v>
      </c>
      <c r="BP865" s="48">
        <v>4.179030064369277</v>
      </c>
      <c r="BQ865" s="48">
        <v>9.1289924698598396E-2</v>
      </c>
      <c r="BR865" s="48">
        <v>0.56845081407291664</v>
      </c>
    </row>
    <row r="866" spans="1:70" s="31" customFormat="1" ht="18" customHeight="1">
      <c r="A866" s="46" t="s">
        <v>734</v>
      </c>
      <c r="B866" s="31" t="s">
        <v>1090</v>
      </c>
      <c r="C866" s="31" t="s">
        <v>1054</v>
      </c>
      <c r="D866" s="31">
        <v>48.349666669999998</v>
      </c>
      <c r="E866" s="31">
        <v>98.915916670000001</v>
      </c>
      <c r="F866" s="31">
        <v>2133</v>
      </c>
      <c r="G866" s="65">
        <v>-5.0513114166666666</v>
      </c>
      <c r="H866" s="65">
        <v>238.18766100000002</v>
      </c>
      <c r="I866" s="31" t="s">
        <v>1055</v>
      </c>
      <c r="J866" s="31">
        <v>0</v>
      </c>
      <c r="K866" s="31">
        <v>0.05</v>
      </c>
      <c r="X866" s="31" t="s">
        <v>78</v>
      </c>
      <c r="AA866" s="31">
        <v>1.5131377448901837</v>
      </c>
      <c r="AB866" s="48">
        <v>31</v>
      </c>
      <c r="AC866" s="31" t="s">
        <v>179</v>
      </c>
      <c r="AD866" s="48">
        <v>30.442045128974879</v>
      </c>
      <c r="AE866" s="31" t="s">
        <v>1332</v>
      </c>
      <c r="AH866" s="48">
        <v>7.7706693967208871</v>
      </c>
      <c r="AI866" s="31" t="s">
        <v>1359</v>
      </c>
      <c r="BF866" s="48">
        <v>6.7200292224477612E-2</v>
      </c>
      <c r="BG866" s="48">
        <v>2.9120126630740574E-2</v>
      </c>
      <c r="BH866" s="48">
        <v>7.7243220617740097E-2</v>
      </c>
      <c r="BI866" s="48">
        <v>3.1474697746650342E-2</v>
      </c>
      <c r="BJ866" s="48">
        <v>0.15570047878373017</v>
      </c>
      <c r="BK866" s="48">
        <v>5.4547387051707953E-2</v>
      </c>
      <c r="BL866" s="48">
        <v>0.25881612560642775</v>
      </c>
      <c r="BM866" s="48">
        <v>3.5024296835941819E-2</v>
      </c>
      <c r="BN866" s="48">
        <v>0.48924299299875118</v>
      </c>
      <c r="BO866" s="48">
        <v>2.7263230104193594E-2</v>
      </c>
      <c r="BP866" s="48">
        <v>0.24870536378696079</v>
      </c>
      <c r="BQ866" s="48">
        <v>7.3802667942788718E-3</v>
      </c>
      <c r="BR866" s="48">
        <v>3.1419265708583256E-2</v>
      </c>
    </row>
    <row r="867" spans="1:70" s="31" customFormat="1" ht="18" customHeight="1">
      <c r="A867" s="46" t="s">
        <v>734</v>
      </c>
      <c r="B867" s="31" t="s">
        <v>1091</v>
      </c>
      <c r="C867" s="31" t="s">
        <v>1054</v>
      </c>
      <c r="D867" s="31">
        <v>48.422388890000001</v>
      </c>
      <c r="E867" s="31">
        <v>98.904166669999995</v>
      </c>
      <c r="F867" s="31">
        <v>1948</v>
      </c>
      <c r="G867" s="65">
        <v>-3.5114274166666668</v>
      </c>
      <c r="H867" s="65">
        <v>221.906747</v>
      </c>
      <c r="I867" s="31" t="s">
        <v>1055</v>
      </c>
      <c r="J867" s="31">
        <v>0</v>
      </c>
      <c r="K867" s="31">
        <v>0.05</v>
      </c>
      <c r="X867" s="31" t="s">
        <v>78</v>
      </c>
      <c r="AA867" s="31">
        <v>4.396140679581273</v>
      </c>
      <c r="AB867" s="48">
        <v>31</v>
      </c>
      <c r="AC867" s="31" t="s">
        <v>179</v>
      </c>
      <c r="AD867" s="48">
        <v>30.13592429435808</v>
      </c>
      <c r="AE867" s="31" t="s">
        <v>1332</v>
      </c>
      <c r="AH867" s="48">
        <v>8.4325954228352291</v>
      </c>
      <c r="AI867" s="31" t="s">
        <v>1359</v>
      </c>
      <c r="BF867" s="48">
        <v>0.11781488369479887</v>
      </c>
      <c r="BG867" s="48">
        <v>6.6201133776349147E-2</v>
      </c>
      <c r="BH867" s="48">
        <v>0.18182277143632511</v>
      </c>
      <c r="BI867" s="48">
        <v>8.5000293126878568E-2</v>
      </c>
      <c r="BJ867" s="48">
        <v>0.49935012289783998</v>
      </c>
      <c r="BK867" s="48">
        <v>0.17898193456520364</v>
      </c>
      <c r="BL867" s="48">
        <v>0.97255763827820996</v>
      </c>
      <c r="BM867" s="48">
        <v>0.10346794643974257</v>
      </c>
      <c r="BN867" s="48">
        <v>1.6505611191260405</v>
      </c>
      <c r="BO867" s="48">
        <v>5.4362750713058884E-2</v>
      </c>
      <c r="BP867" s="48">
        <v>0.43450885903761605</v>
      </c>
      <c r="BQ867" s="48">
        <v>8.2833258198082224E-3</v>
      </c>
      <c r="BR867" s="48">
        <v>4.3227900669401013E-2</v>
      </c>
    </row>
    <row r="868" spans="1:70" s="31" customFormat="1" ht="18" customHeight="1">
      <c r="A868" s="46" t="s">
        <v>734</v>
      </c>
      <c r="B868" s="31" t="s">
        <v>1092</v>
      </c>
      <c r="C868" s="31" t="s">
        <v>1054</v>
      </c>
      <c r="D868" s="31">
        <v>48.789277779999999</v>
      </c>
      <c r="E868" s="31">
        <v>97.298138890000004</v>
      </c>
      <c r="F868" s="31">
        <v>1796</v>
      </c>
      <c r="G868" s="65">
        <v>-5.470752916666668</v>
      </c>
      <c r="H868" s="65">
        <v>213.560879</v>
      </c>
      <c r="I868" s="31" t="s">
        <v>1055</v>
      </c>
      <c r="J868" s="31">
        <v>0</v>
      </c>
      <c r="K868" s="31">
        <v>0.05</v>
      </c>
      <c r="X868" s="31" t="s">
        <v>78</v>
      </c>
      <c r="AA868" s="31">
        <v>2.2674730042523277</v>
      </c>
      <c r="AB868" s="48">
        <v>31</v>
      </c>
      <c r="AC868" s="31" t="s">
        <v>179</v>
      </c>
      <c r="AD868" s="48">
        <v>29.963628651267079</v>
      </c>
      <c r="AE868" s="31" t="s">
        <v>1332</v>
      </c>
      <c r="AH868" s="48">
        <v>9.4096622253556053</v>
      </c>
      <c r="AI868" s="31" t="s">
        <v>1359</v>
      </c>
      <c r="BF868" s="48">
        <v>6.1415406340231342E-2</v>
      </c>
      <c r="BG868" s="48">
        <v>4.2933045801807644E-2</v>
      </c>
      <c r="BH868" s="48">
        <v>0.17989750491151646</v>
      </c>
      <c r="BI868" s="48">
        <v>5.2718388256995069E-2</v>
      </c>
      <c r="BJ868" s="48">
        <v>0.27590085370501066</v>
      </c>
      <c r="BK868" s="48">
        <v>6.2786106920380655E-2</v>
      </c>
      <c r="BL868" s="48">
        <v>0.5313815922540096</v>
      </c>
      <c r="BM868" s="48">
        <v>4.7807257499659382E-2</v>
      </c>
      <c r="BN868" s="48">
        <v>0.78796634139852229</v>
      </c>
      <c r="BO868" s="48">
        <v>2.4179804471435008E-2</v>
      </c>
      <c r="BP868" s="48">
        <v>0.16898343551551837</v>
      </c>
      <c r="BQ868" s="48">
        <v>5.0840099416371758E-3</v>
      </c>
      <c r="BR868" s="48">
        <v>2.6419257235603965E-2</v>
      </c>
    </row>
    <row r="869" spans="1:70" s="31" customFormat="1" ht="18" customHeight="1">
      <c r="A869" s="46" t="s">
        <v>734</v>
      </c>
      <c r="B869" s="31" t="s">
        <v>1093</v>
      </c>
      <c r="C869" s="31" t="s">
        <v>1054</v>
      </c>
      <c r="D869" s="31">
        <v>48.789222219999999</v>
      </c>
      <c r="E869" s="31">
        <v>97.301749999999998</v>
      </c>
      <c r="F869" s="31">
        <v>1792</v>
      </c>
      <c r="G869" s="65">
        <v>-5.4711229166666682</v>
      </c>
      <c r="H869" s="65">
        <v>213.23539700000001</v>
      </c>
      <c r="I869" s="31" t="s">
        <v>1055</v>
      </c>
      <c r="J869" s="31">
        <v>0</v>
      </c>
      <c r="K869" s="31">
        <v>0.05</v>
      </c>
      <c r="X869" s="31" t="s">
        <v>78</v>
      </c>
      <c r="AA869" s="31">
        <v>2.0217270711664428</v>
      </c>
      <c r="AB869" s="48">
        <v>31</v>
      </c>
      <c r="AC869" s="31" t="s">
        <v>179</v>
      </c>
      <c r="AD869" s="48">
        <v>30.121128166660629</v>
      </c>
      <c r="AE869" s="31" t="s">
        <v>1332</v>
      </c>
      <c r="AH869" s="48">
        <v>9.0107838334530328</v>
      </c>
      <c r="AI869" s="31" t="s">
        <v>1359</v>
      </c>
      <c r="BF869" s="48">
        <v>3.9119964596484064E-2</v>
      </c>
      <c r="BG869" s="48">
        <v>4.0868698414652203E-2</v>
      </c>
      <c r="BH869" s="48">
        <v>9.8133315632439766E-2</v>
      </c>
      <c r="BI869" s="48">
        <v>4.2565314528549142E-2</v>
      </c>
      <c r="BJ869" s="48">
        <v>0.19224113694290504</v>
      </c>
      <c r="BK869" s="48">
        <v>6.475879611959974E-2</v>
      </c>
      <c r="BL869" s="48">
        <v>0.5127093050146686</v>
      </c>
      <c r="BM869" s="48">
        <v>4.7634493087421931E-2</v>
      </c>
      <c r="BN869" s="48">
        <v>0.75603806945495222</v>
      </c>
      <c r="BO869" s="48">
        <v>2.6853194472289486E-2</v>
      </c>
      <c r="BP869" s="48">
        <v>0.17727830060988656</v>
      </c>
      <c r="BQ869" s="48">
        <v>4.5795247042359913E-3</v>
      </c>
      <c r="BR869" s="48">
        <v>1.8946957588357936E-2</v>
      </c>
    </row>
    <row r="870" spans="1:70" s="31" customFormat="1" ht="18" customHeight="1">
      <c r="A870" s="46" t="s">
        <v>734</v>
      </c>
      <c r="B870" s="31" t="s">
        <v>1094</v>
      </c>
      <c r="C870" s="31" t="s">
        <v>1054</v>
      </c>
      <c r="D870" s="31">
        <v>48.788138889999999</v>
      </c>
      <c r="E870" s="31">
        <v>97.304305560000003</v>
      </c>
      <c r="F870" s="31">
        <v>1797</v>
      </c>
      <c r="G870" s="65">
        <v>-5.4796531666666661</v>
      </c>
      <c r="H870" s="65">
        <v>213.19237699999999</v>
      </c>
      <c r="I870" s="31" t="s">
        <v>1055</v>
      </c>
      <c r="J870" s="31">
        <v>0</v>
      </c>
      <c r="K870" s="31">
        <v>0.05</v>
      </c>
      <c r="X870" s="31" t="s">
        <v>78</v>
      </c>
      <c r="AA870" s="31">
        <v>10.984483226788072</v>
      </c>
      <c r="AB870" s="48">
        <v>33</v>
      </c>
      <c r="AC870" s="31" t="s">
        <v>179</v>
      </c>
      <c r="AD870" s="48">
        <v>31.254865502290269</v>
      </c>
      <c r="AE870" s="31" t="s">
        <v>1332</v>
      </c>
      <c r="AH870" s="48">
        <v>14.948088525525506</v>
      </c>
      <c r="AI870" s="31" t="s">
        <v>1359</v>
      </c>
      <c r="BF870" s="48">
        <v>8.2578102187469096E-2</v>
      </c>
      <c r="BG870" s="48">
        <v>3.9059696386552115E-2</v>
      </c>
      <c r="BH870" s="48">
        <v>0.18700759171473319</v>
      </c>
      <c r="BI870" s="48">
        <v>6.0861837444013148E-2</v>
      </c>
      <c r="BJ870" s="48">
        <v>0.44907476133152013</v>
      </c>
      <c r="BK870" s="48">
        <v>0.12480784047271688</v>
      </c>
      <c r="BL870" s="48">
        <v>2.1842511514726679</v>
      </c>
      <c r="BM870" s="48">
        <v>0.16169691793596547</v>
      </c>
      <c r="BN870" s="48">
        <v>2.0827889764994052</v>
      </c>
      <c r="BO870" s="48">
        <v>0.25053178042415647</v>
      </c>
      <c r="BP870" s="48">
        <v>4.2213229685507487</v>
      </c>
      <c r="BQ870" s="48">
        <v>0.16823139908114876</v>
      </c>
      <c r="BR870" s="48">
        <v>0.97227020328697689</v>
      </c>
    </row>
    <row r="871" spans="1:70" s="31" customFormat="1" ht="18" customHeight="1">
      <c r="A871" s="46" t="s">
        <v>734</v>
      </c>
      <c r="B871" s="31" t="s">
        <v>1095</v>
      </c>
      <c r="C871" s="31" t="s">
        <v>1054</v>
      </c>
      <c r="D871" s="31">
        <v>48.759638889999998</v>
      </c>
      <c r="E871" s="31">
        <v>97.302416669999999</v>
      </c>
      <c r="F871" s="31">
        <v>1942</v>
      </c>
      <c r="G871" s="65">
        <v>-6.3496476666666668</v>
      </c>
      <c r="H871" s="65">
        <v>217.81931399999999</v>
      </c>
      <c r="I871" s="31" t="s">
        <v>1055</v>
      </c>
      <c r="J871" s="31">
        <v>0</v>
      </c>
      <c r="K871" s="31">
        <v>0.05</v>
      </c>
      <c r="X871" s="31" t="s">
        <v>78</v>
      </c>
      <c r="AA871" s="31">
        <v>4.6441916498401863</v>
      </c>
      <c r="AB871" s="48">
        <v>33</v>
      </c>
      <c r="AC871" s="31" t="s">
        <v>179</v>
      </c>
      <c r="AD871" s="48">
        <v>30.733349533241821</v>
      </c>
      <c r="AE871" s="31" t="s">
        <v>1332</v>
      </c>
      <c r="AH871" s="48">
        <v>10.087689189187868</v>
      </c>
      <c r="AI871" s="31" t="s">
        <v>1359</v>
      </c>
      <c r="BF871" s="48">
        <v>8.8687739504436328E-2</v>
      </c>
      <c r="BG871" s="48">
        <v>3.1998156759797607E-2</v>
      </c>
      <c r="BH871" s="48">
        <v>0.12868160922209271</v>
      </c>
      <c r="BI871" s="48">
        <v>5.3376081573450279E-2</v>
      </c>
      <c r="BJ871" s="48">
        <v>0.55635415868324378</v>
      </c>
      <c r="BK871" s="48">
        <v>0.13694855061386901</v>
      </c>
      <c r="BL871" s="48">
        <v>0.82789785887413092</v>
      </c>
      <c r="BM871" s="48">
        <v>6.9094232056885363E-2</v>
      </c>
      <c r="BN871" s="48">
        <v>0.76278653236266059</v>
      </c>
      <c r="BO871" s="48">
        <v>9.8122992630003833E-2</v>
      </c>
      <c r="BP871" s="48">
        <v>1.4597325743520746</v>
      </c>
      <c r="BQ871" s="48">
        <v>5.8584158348421699E-2</v>
      </c>
      <c r="BR871" s="48">
        <v>0.3719270048591185</v>
      </c>
    </row>
    <row r="872" spans="1:70" s="31" customFormat="1" ht="18" customHeight="1">
      <c r="A872" s="46" t="s">
        <v>734</v>
      </c>
      <c r="B872" s="31" t="s">
        <v>1096</v>
      </c>
      <c r="C872" s="31" t="s">
        <v>1054</v>
      </c>
      <c r="D872" s="31">
        <v>48.791277780000001</v>
      </c>
      <c r="E872" s="31">
        <v>97.338972220000002</v>
      </c>
      <c r="F872" s="31">
        <v>1802</v>
      </c>
      <c r="G872" s="65">
        <v>-5.6069097500000007</v>
      </c>
      <c r="H872" s="65">
        <v>212.13953900000001</v>
      </c>
      <c r="I872" s="31" t="s">
        <v>1055</v>
      </c>
      <c r="J872" s="31">
        <v>0</v>
      </c>
      <c r="K872" s="31">
        <v>0.05</v>
      </c>
      <c r="X872" s="31" t="s">
        <v>78</v>
      </c>
      <c r="AA872" s="31">
        <v>1.2983198636158184</v>
      </c>
      <c r="AB872" s="48">
        <v>31</v>
      </c>
      <c r="AC872" s="31" t="s">
        <v>179</v>
      </c>
      <c r="AD872" s="48">
        <v>30.071610090413365</v>
      </c>
      <c r="AE872" s="31" t="s">
        <v>1332</v>
      </c>
      <c r="AH872" s="48">
        <v>9.0994057177607637</v>
      </c>
      <c r="AI872" s="31" t="s">
        <v>1359</v>
      </c>
      <c r="BF872" s="48">
        <v>4.6417542444782994E-2</v>
      </c>
      <c r="BG872" s="48">
        <v>2.2162377496172402E-2</v>
      </c>
      <c r="BH872" s="48">
        <v>7.4462798571507394E-2</v>
      </c>
      <c r="BI872" s="48">
        <v>2.068319597937697E-2</v>
      </c>
      <c r="BJ872" s="48">
        <v>0.12403976509130905</v>
      </c>
      <c r="BK872" s="48">
        <v>3.5429756912078815E-2</v>
      </c>
      <c r="BL872" s="48">
        <v>0.34334895116795339</v>
      </c>
      <c r="BM872" s="48">
        <v>3.4120327989863655E-2</v>
      </c>
      <c r="BN872" s="48">
        <v>0.43757777561096506</v>
      </c>
      <c r="BO872" s="48">
        <v>2.2080825256279402E-2</v>
      </c>
      <c r="BP872" s="48">
        <v>0.11702512770342857</v>
      </c>
      <c r="BQ872" s="48">
        <v>4.7761807717194857E-3</v>
      </c>
      <c r="BR872" s="48">
        <v>1.6195238620381146E-2</v>
      </c>
    </row>
    <row r="873" spans="1:70" s="31" customFormat="1" ht="18" customHeight="1">
      <c r="A873" s="46" t="s">
        <v>734</v>
      </c>
      <c r="B873" s="31" t="s">
        <v>1097</v>
      </c>
      <c r="C873" s="31" t="s">
        <v>1054</v>
      </c>
      <c r="D873" s="31">
        <v>48.795027779999998</v>
      </c>
      <c r="E873" s="31">
        <v>97.347555560000004</v>
      </c>
      <c r="F873" s="31">
        <v>1841</v>
      </c>
      <c r="G873" s="65">
        <v>-5.6271942499999996</v>
      </c>
      <c r="H873" s="65">
        <v>210.80379099999999</v>
      </c>
      <c r="I873" s="31" t="s">
        <v>1055</v>
      </c>
      <c r="J873" s="31">
        <v>0</v>
      </c>
      <c r="K873" s="31">
        <v>0.05</v>
      </c>
      <c r="X873" s="31" t="s">
        <v>78</v>
      </c>
      <c r="AA873" s="31">
        <v>10.768912149511644</v>
      </c>
      <c r="AB873" s="48">
        <v>29</v>
      </c>
      <c r="AC873" s="31" t="s">
        <v>179</v>
      </c>
      <c r="AD873" s="48">
        <v>30.097379461566689</v>
      </c>
      <c r="AE873" s="31" t="s">
        <v>1332</v>
      </c>
      <c r="AH873" s="48">
        <v>11.205455016592834</v>
      </c>
      <c r="AI873" s="31" t="s">
        <v>1359</v>
      </c>
      <c r="BF873" s="48">
        <v>0.24320741913070063</v>
      </c>
      <c r="BG873" s="48">
        <v>0.10105952662055534</v>
      </c>
      <c r="BH873" s="48">
        <v>0.39965843306914234</v>
      </c>
      <c r="BI873" s="48">
        <v>0.15101011633723224</v>
      </c>
      <c r="BJ873" s="48">
        <v>1.1681895735308696</v>
      </c>
      <c r="BK873" s="48">
        <v>0.27755894687295457</v>
      </c>
      <c r="BL873" s="48">
        <v>3.4046749321224414</v>
      </c>
      <c r="BM873" s="48">
        <v>0.19604815344658399</v>
      </c>
      <c r="BN873" s="48">
        <v>2.5017244466384883</v>
      </c>
      <c r="BO873" s="48">
        <v>0.16342709271651482</v>
      </c>
      <c r="BP873" s="48">
        <v>1.7558061074725198</v>
      </c>
      <c r="BQ873" s="48">
        <v>6.2990364887054548E-2</v>
      </c>
      <c r="BR873" s="48">
        <v>0.34355703666658893</v>
      </c>
    </row>
    <row r="874" spans="1:70" s="31" customFormat="1" ht="18" customHeight="1">
      <c r="A874" s="46" t="s">
        <v>734</v>
      </c>
      <c r="B874" s="31" t="s">
        <v>1098</v>
      </c>
      <c r="C874" s="31" t="s">
        <v>1054</v>
      </c>
      <c r="D874" s="31">
        <v>48.80086111</v>
      </c>
      <c r="E874" s="31">
        <v>97.371777780000002</v>
      </c>
      <c r="F874" s="31">
        <v>1852</v>
      </c>
      <c r="G874" s="65">
        <v>-5.6947601666666658</v>
      </c>
      <c r="H874" s="65">
        <v>211.60251600000004</v>
      </c>
      <c r="I874" s="31" t="s">
        <v>1055</v>
      </c>
      <c r="J874" s="31">
        <v>0</v>
      </c>
      <c r="K874" s="31">
        <v>0.05</v>
      </c>
      <c r="X874" s="31" t="s">
        <v>78</v>
      </c>
      <c r="AA874" s="31">
        <v>1.0564710343124042</v>
      </c>
      <c r="AB874" s="48">
        <v>31</v>
      </c>
      <c r="AC874" s="31" t="s">
        <v>179</v>
      </c>
      <c r="AD874" s="48">
        <v>29.939285471505961</v>
      </c>
      <c r="AE874" s="31" t="s">
        <v>1332</v>
      </c>
      <c r="AH874" s="48">
        <v>6.0816621572956544</v>
      </c>
      <c r="AI874" s="31" t="s">
        <v>1359</v>
      </c>
      <c r="BF874" s="48">
        <v>4.1174752570633966E-2</v>
      </c>
      <c r="BG874" s="48">
        <v>2.4200150321180437E-2</v>
      </c>
      <c r="BH874" s="48">
        <v>8.1285098791253924E-2</v>
      </c>
      <c r="BI874" s="48">
        <v>3.641748466324489E-2</v>
      </c>
      <c r="BJ874" s="48">
        <v>0.13372649512609236</v>
      </c>
      <c r="BK874" s="48">
        <v>4.3126756817377855E-2</v>
      </c>
      <c r="BL874" s="48">
        <v>0.22440992652240513</v>
      </c>
      <c r="BM874" s="48">
        <v>2.9846256188119764E-2</v>
      </c>
      <c r="BN874" s="48">
        <v>0.32697468654761175</v>
      </c>
      <c r="BO874" s="48">
        <v>1.7069089010333365E-2</v>
      </c>
      <c r="BP874" s="48">
        <v>8.3973374537276171E-2</v>
      </c>
      <c r="BQ874" s="48">
        <v>0</v>
      </c>
      <c r="BR874" s="48">
        <v>1.4266963216874677E-2</v>
      </c>
    </row>
    <row r="875" spans="1:70" s="31" customFormat="1" ht="18" customHeight="1">
      <c r="A875" s="46" t="s">
        <v>734</v>
      </c>
      <c r="B875" s="31" t="s">
        <v>1099</v>
      </c>
      <c r="C875" s="31" t="s">
        <v>1054</v>
      </c>
      <c r="D875" s="31">
        <v>48.803666669999998</v>
      </c>
      <c r="E875" s="31">
        <v>97.376777779999998</v>
      </c>
      <c r="F875" s="31">
        <v>1808</v>
      </c>
      <c r="G875" s="65">
        <v>-5.6755020833333347</v>
      </c>
      <c r="H875" s="65">
        <v>211.94132499999998</v>
      </c>
      <c r="I875" s="31" t="s">
        <v>1055</v>
      </c>
      <c r="J875" s="31">
        <v>0</v>
      </c>
      <c r="K875" s="31">
        <v>0.05</v>
      </c>
      <c r="X875" s="31" t="s">
        <v>78</v>
      </c>
      <c r="AA875" s="31">
        <v>2.3026847709951048</v>
      </c>
      <c r="AB875" s="48">
        <v>31</v>
      </c>
      <c r="AC875" s="31" t="s">
        <v>179</v>
      </c>
      <c r="AD875" s="48">
        <v>30.176908904264202</v>
      </c>
      <c r="AE875" s="31" t="s">
        <v>1332</v>
      </c>
      <c r="AH875" s="48">
        <v>8.8062135066367286</v>
      </c>
      <c r="AI875" s="31" t="s">
        <v>1359</v>
      </c>
      <c r="BF875" s="48">
        <v>4.9157522081510849E-2</v>
      </c>
      <c r="BG875" s="48">
        <v>2.9037481856764278E-2</v>
      </c>
      <c r="BH875" s="48">
        <v>0.10645876499199419</v>
      </c>
      <c r="BI875" s="48">
        <v>3.5204887088503674E-2</v>
      </c>
      <c r="BJ875" s="48">
        <v>0.18997521762623718</v>
      </c>
      <c r="BK875" s="48">
        <v>5.4760291513848987E-2</v>
      </c>
      <c r="BL875" s="48">
        <v>0.61392986909538438</v>
      </c>
      <c r="BM875" s="48">
        <v>7.4289831901781511E-2</v>
      </c>
      <c r="BN875" s="48">
        <v>0.85513706267710843</v>
      </c>
      <c r="BO875" s="48">
        <v>4.9167610082147241E-2</v>
      </c>
      <c r="BP875" s="48">
        <v>0.2204030146299874</v>
      </c>
      <c r="BQ875" s="48">
        <v>0</v>
      </c>
      <c r="BR875" s="48">
        <v>2.5163217449836881E-2</v>
      </c>
    </row>
    <row r="876" spans="1:70" s="31" customFormat="1" ht="18" customHeight="1">
      <c r="A876" s="46" t="s">
        <v>734</v>
      </c>
      <c r="B876" s="31" t="s">
        <v>1100</v>
      </c>
      <c r="C876" s="31" t="s">
        <v>1054</v>
      </c>
      <c r="D876" s="31">
        <v>48.792722220000002</v>
      </c>
      <c r="E876" s="31">
        <v>97.333888889999997</v>
      </c>
      <c r="F876" s="31">
        <v>1811</v>
      </c>
      <c r="G876" s="65">
        <v>-5.5493569166666683</v>
      </c>
      <c r="H876" s="65">
        <v>211.90314500000002</v>
      </c>
      <c r="I876" s="31" t="s">
        <v>1055</v>
      </c>
      <c r="J876" s="31">
        <v>0</v>
      </c>
      <c r="K876" s="31">
        <v>0.05</v>
      </c>
      <c r="X876" s="31" t="s">
        <v>78</v>
      </c>
      <c r="AA876" s="31">
        <v>8.2181353404192059</v>
      </c>
      <c r="AB876" s="48">
        <v>33</v>
      </c>
      <c r="AC876" s="31" t="s">
        <v>179</v>
      </c>
      <c r="AD876" s="48">
        <v>30.977288991108647</v>
      </c>
      <c r="AE876" s="31" t="s">
        <v>1332</v>
      </c>
      <c r="AH876" s="48">
        <v>10.891031271755004</v>
      </c>
      <c r="AI876" s="31" t="s">
        <v>1359</v>
      </c>
      <c r="BF876" s="48">
        <v>0.13148720705734082</v>
      </c>
      <c r="BG876" s="48">
        <v>5.769922401930918E-2</v>
      </c>
      <c r="BH876" s="48">
        <v>0.23050008794839064</v>
      </c>
      <c r="BI876" s="48">
        <v>7.5232100444850389E-2</v>
      </c>
      <c r="BJ876" s="48">
        <v>0.5407076237074756</v>
      </c>
      <c r="BK876" s="48">
        <v>0.16138761843557811</v>
      </c>
      <c r="BL876" s="48">
        <v>1.3742855737081738</v>
      </c>
      <c r="BM876" s="48">
        <v>0.16424685749491602</v>
      </c>
      <c r="BN876" s="48">
        <v>2.2230558533219531</v>
      </c>
      <c r="BO876" s="48">
        <v>0.19776499983185353</v>
      </c>
      <c r="BP876" s="48">
        <v>2.3816661659949805</v>
      </c>
      <c r="BQ876" s="48">
        <v>9.7200597395190338E-2</v>
      </c>
      <c r="BR876" s="48">
        <v>0.58290143105919334</v>
      </c>
    </row>
    <row r="877" spans="1:70" s="31" customFormat="1" ht="18" customHeight="1">
      <c r="A877" s="46" t="s">
        <v>734</v>
      </c>
      <c r="B877" s="31" t="s">
        <v>1101</v>
      </c>
      <c r="C877" s="31" t="s">
        <v>1054</v>
      </c>
      <c r="D877" s="31">
        <v>48.788111110000003</v>
      </c>
      <c r="E877" s="31">
        <v>97.332055560000001</v>
      </c>
      <c r="F877" s="31">
        <v>1797</v>
      </c>
      <c r="G877" s="65">
        <v>-5.5757907500000004</v>
      </c>
      <c r="H877" s="65">
        <v>212.49192499999998</v>
      </c>
      <c r="I877" s="31" t="s">
        <v>1055</v>
      </c>
      <c r="J877" s="31">
        <v>0</v>
      </c>
      <c r="K877" s="31">
        <v>0.05</v>
      </c>
      <c r="X877" s="31" t="s">
        <v>78</v>
      </c>
      <c r="AA877" s="31">
        <v>3.2089068314858382</v>
      </c>
      <c r="AB877" s="48">
        <v>31</v>
      </c>
      <c r="AC877" s="31" t="s">
        <v>179</v>
      </c>
      <c r="AD877" s="48">
        <v>30.300807259751856</v>
      </c>
      <c r="AE877" s="31" t="s">
        <v>1332</v>
      </c>
      <c r="AH877" s="48">
        <v>10.183174779904487</v>
      </c>
      <c r="AI877" s="31" t="s">
        <v>1359</v>
      </c>
      <c r="BF877" s="48">
        <v>6.4696864423357967E-2</v>
      </c>
      <c r="BG877" s="48">
        <v>3.5635143769306925E-2</v>
      </c>
      <c r="BH877" s="48">
        <v>0.16949254529445501</v>
      </c>
      <c r="BI877" s="48">
        <v>4.1747086762965978E-2</v>
      </c>
      <c r="BJ877" s="48">
        <v>0.32927038498687244</v>
      </c>
      <c r="BK877" s="48">
        <v>6.1753377357633733E-2</v>
      </c>
      <c r="BL877" s="48">
        <v>0.6382814779891306</v>
      </c>
      <c r="BM877" s="48">
        <v>8.9197015784225522E-2</v>
      </c>
      <c r="BN877" s="48">
        <v>1.2725344196696935</v>
      </c>
      <c r="BO877" s="48">
        <v>6.4659960824253709E-2</v>
      </c>
      <c r="BP877" s="48">
        <v>0.38062951720742433</v>
      </c>
      <c r="BQ877" s="48">
        <v>9.2233134728236018E-3</v>
      </c>
      <c r="BR877" s="48">
        <v>5.1785723943694857E-2</v>
      </c>
    </row>
    <row r="878" spans="1:70" s="31" customFormat="1" ht="18" customHeight="1">
      <c r="A878" s="46" t="s">
        <v>734</v>
      </c>
      <c r="B878" s="31" t="s">
        <v>1102</v>
      </c>
      <c r="C878" s="31" t="s">
        <v>1054</v>
      </c>
      <c r="D878" s="31">
        <v>48.787999999999997</v>
      </c>
      <c r="E878" s="31">
        <v>97.339694440000002</v>
      </c>
      <c r="F878" s="31">
        <v>1814</v>
      </c>
      <c r="G878" s="65">
        <v>-5.6517648333333339</v>
      </c>
      <c r="H878" s="65">
        <v>212.369507</v>
      </c>
      <c r="I878" s="31" t="s">
        <v>1055</v>
      </c>
      <c r="J878" s="31">
        <v>0</v>
      </c>
      <c r="K878" s="31">
        <v>0.05</v>
      </c>
      <c r="X878" s="31" t="s">
        <v>78</v>
      </c>
      <c r="AA878" s="31">
        <v>3.0481122763486042</v>
      </c>
      <c r="AB878" s="48">
        <v>31</v>
      </c>
      <c r="AC878" s="31" t="s">
        <v>179</v>
      </c>
      <c r="AD878" s="48">
        <v>29.997143576404181</v>
      </c>
      <c r="AE878" s="31" t="s">
        <v>1332</v>
      </c>
      <c r="AH878" s="48">
        <v>10.512193125050613</v>
      </c>
      <c r="AI878" s="31" t="s">
        <v>1359</v>
      </c>
      <c r="BF878" s="48">
        <v>9.1111994730649459E-2</v>
      </c>
      <c r="BG878" s="48">
        <v>4.4397317585966399E-2</v>
      </c>
      <c r="BH878" s="48">
        <v>0.14692594984653301</v>
      </c>
      <c r="BI878" s="48">
        <v>4.6014033064685218E-2</v>
      </c>
      <c r="BJ878" s="48">
        <v>0.27296416826659309</v>
      </c>
      <c r="BK878" s="48">
        <v>8.4881021126728656E-2</v>
      </c>
      <c r="BL878" s="48">
        <v>0.9488437282320995</v>
      </c>
      <c r="BM878" s="48">
        <v>7.3286527167137919E-2</v>
      </c>
      <c r="BN878" s="48">
        <v>1.0134366281394482</v>
      </c>
      <c r="BO878" s="48">
        <v>3.2145156612814384E-2</v>
      </c>
      <c r="BP878" s="48">
        <v>0.24906778553009259</v>
      </c>
      <c r="BQ878" s="48">
        <v>1.1560061011159311E-2</v>
      </c>
      <c r="BR878" s="48">
        <v>3.3477905034695762E-2</v>
      </c>
    </row>
    <row r="879" spans="1:70" s="31" customFormat="1" ht="18" customHeight="1">
      <c r="A879" s="46" t="s">
        <v>734</v>
      </c>
      <c r="B879" s="31" t="s">
        <v>1103</v>
      </c>
      <c r="C879" s="31" t="s">
        <v>1054</v>
      </c>
      <c r="D879" s="31">
        <v>48.782611109999998</v>
      </c>
      <c r="E879" s="31">
        <v>97.328527780000002</v>
      </c>
      <c r="F879" s="31">
        <v>1799</v>
      </c>
      <c r="G879" s="65">
        <v>-5.6243911666666682</v>
      </c>
      <c r="H879" s="65">
        <v>211.87398300000001</v>
      </c>
      <c r="I879" s="31" t="s">
        <v>1055</v>
      </c>
      <c r="J879" s="31">
        <v>0</v>
      </c>
      <c r="K879" s="31">
        <v>0.05</v>
      </c>
      <c r="X879" s="31" t="s">
        <v>78</v>
      </c>
      <c r="AA879" s="31">
        <v>4.8566807828734593</v>
      </c>
      <c r="AB879" s="48">
        <v>31</v>
      </c>
      <c r="AC879" s="31" t="s">
        <v>179</v>
      </c>
      <c r="AD879" s="48">
        <v>30.284392665397828</v>
      </c>
      <c r="AE879" s="31" t="s">
        <v>1332</v>
      </c>
      <c r="AH879" s="48">
        <v>9.1795169836575425</v>
      </c>
      <c r="AI879" s="31" t="s">
        <v>1359</v>
      </c>
      <c r="BF879" s="48">
        <v>0.12599757122182542</v>
      </c>
      <c r="BG879" s="48">
        <v>6.4818191146315124E-2</v>
      </c>
      <c r="BH879" s="48">
        <v>0.21624803675347043</v>
      </c>
      <c r="BI879" s="48">
        <v>7.9133328269019393E-2</v>
      </c>
      <c r="BJ879" s="48">
        <v>0.4230538973045751</v>
      </c>
      <c r="BK879" s="48">
        <v>0.12953675973054607</v>
      </c>
      <c r="BL879" s="48">
        <v>1.175952407468545</v>
      </c>
      <c r="BM879" s="48">
        <v>0.141340655623032</v>
      </c>
      <c r="BN879" s="48">
        <v>1.7419579707016972</v>
      </c>
      <c r="BO879" s="48">
        <v>8.0271051800644519E-2</v>
      </c>
      <c r="BP879" s="48">
        <v>0.60881477337149181</v>
      </c>
      <c r="BQ879" s="48">
        <v>1.8602208161715907E-2</v>
      </c>
      <c r="BR879" s="48">
        <v>5.0953931320581285E-2</v>
      </c>
    </row>
    <row r="880" spans="1:70" s="31" customFormat="1" ht="18" customHeight="1">
      <c r="A880" s="46" t="s">
        <v>734</v>
      </c>
      <c r="B880" s="31" t="s">
        <v>1104</v>
      </c>
      <c r="C880" s="31" t="s">
        <v>1054</v>
      </c>
      <c r="D880" s="31">
        <v>48.769638890000003</v>
      </c>
      <c r="E880" s="31">
        <v>97.300027779999994</v>
      </c>
      <c r="F880" s="31">
        <v>1859</v>
      </c>
      <c r="G880" s="65">
        <v>-5.9077828333333331</v>
      </c>
      <c r="H880" s="65">
        <v>214.26062299999998</v>
      </c>
      <c r="I880" s="31" t="s">
        <v>1055</v>
      </c>
      <c r="J880" s="31">
        <v>0</v>
      </c>
      <c r="K880" s="31">
        <v>0.05</v>
      </c>
      <c r="X880" s="31" t="s">
        <v>78</v>
      </c>
      <c r="AA880" s="31">
        <v>14.785094748154952</v>
      </c>
      <c r="AB880" s="48">
        <v>31</v>
      </c>
      <c r="AC880" s="31" t="s">
        <v>179</v>
      </c>
      <c r="AD880" s="48">
        <v>30.528834387787573</v>
      </c>
      <c r="AE880" s="31" t="s">
        <v>1332</v>
      </c>
      <c r="AH880" s="48">
        <v>8.6208850490052509</v>
      </c>
      <c r="AI880" s="31" t="s">
        <v>1359</v>
      </c>
      <c r="BF880" s="48">
        <v>0.43180839951856631</v>
      </c>
      <c r="BG880" s="48">
        <v>0.14835195868624126</v>
      </c>
      <c r="BH880" s="48">
        <v>0.66676810354214855</v>
      </c>
      <c r="BI880" s="48">
        <v>0.20598811786232107</v>
      </c>
      <c r="BJ880" s="48">
        <v>1.7539894131091127</v>
      </c>
      <c r="BK880" s="48">
        <v>0.424565113570675</v>
      </c>
      <c r="BL880" s="48">
        <v>2.6023713052275874</v>
      </c>
      <c r="BM880" s="48">
        <v>0.34153378330008077</v>
      </c>
      <c r="BN880" s="48">
        <v>3.5676123918099201</v>
      </c>
      <c r="BO880" s="48">
        <v>0.34546498542478865</v>
      </c>
      <c r="BP880" s="48">
        <v>3.4344912293012864</v>
      </c>
      <c r="BQ880" s="48">
        <v>0.12310348339258326</v>
      </c>
      <c r="BR880" s="48">
        <v>0.73904646340964009</v>
      </c>
    </row>
    <row r="881" spans="1:70" s="31" customFormat="1" ht="18" customHeight="1">
      <c r="A881" s="46" t="s">
        <v>734</v>
      </c>
      <c r="B881" s="31" t="s">
        <v>1105</v>
      </c>
      <c r="C881" s="31" t="s">
        <v>1054</v>
      </c>
      <c r="D881" s="31">
        <v>48.746361110000002</v>
      </c>
      <c r="E881" s="31">
        <v>97.222666669999995</v>
      </c>
      <c r="F881" s="31">
        <v>1952</v>
      </c>
      <c r="G881" s="65">
        <v>-6.3442968333333312</v>
      </c>
      <c r="H881" s="65">
        <v>220.43295200000003</v>
      </c>
      <c r="I881" s="31" t="s">
        <v>1055</v>
      </c>
      <c r="J881" s="31">
        <v>0</v>
      </c>
      <c r="K881" s="31">
        <v>0.05</v>
      </c>
      <c r="X881" s="31" t="s">
        <v>78</v>
      </c>
      <c r="AA881" s="31">
        <v>3.5465304400652244</v>
      </c>
      <c r="AB881" s="48">
        <v>31</v>
      </c>
      <c r="AC881" s="31" t="s">
        <v>179</v>
      </c>
      <c r="AD881" s="48">
        <v>30.101418425788594</v>
      </c>
      <c r="AE881" s="31" t="s">
        <v>1332</v>
      </c>
      <c r="AH881" s="48">
        <v>7.6220660639030271</v>
      </c>
      <c r="AI881" s="31" t="s">
        <v>1359</v>
      </c>
      <c r="BF881" s="48">
        <v>0.11359626353057446</v>
      </c>
      <c r="BG881" s="48">
        <v>5.4546019480001255E-2</v>
      </c>
      <c r="BH881" s="48">
        <v>0.16749570562437524</v>
      </c>
      <c r="BI881" s="48">
        <v>5.7586510416940913E-2</v>
      </c>
      <c r="BJ881" s="48">
        <v>0.34986786541508125</v>
      </c>
      <c r="BK881" s="48">
        <v>0.14523078866664021</v>
      </c>
      <c r="BL881" s="48">
        <v>0.88042845020167981</v>
      </c>
      <c r="BM881" s="48">
        <v>0.10468306087314798</v>
      </c>
      <c r="BN881" s="48">
        <v>1.2367336245053966</v>
      </c>
      <c r="BO881" s="48">
        <v>5.8874609632173794E-2</v>
      </c>
      <c r="BP881" s="48">
        <v>0.32550428224492262</v>
      </c>
      <c r="BQ881" s="48">
        <v>1.135715485817766E-2</v>
      </c>
      <c r="BR881" s="48">
        <v>4.0626104616112671E-2</v>
      </c>
    </row>
    <row r="882" spans="1:70" s="31" customFormat="1" ht="18" customHeight="1">
      <c r="A882" s="46" t="s">
        <v>734</v>
      </c>
      <c r="B882" s="31" t="s">
        <v>1106</v>
      </c>
      <c r="C882" s="31" t="s">
        <v>1054</v>
      </c>
      <c r="D882" s="31">
        <v>48.764944440000001</v>
      </c>
      <c r="E882" s="31">
        <v>97.248000000000005</v>
      </c>
      <c r="F882" s="31">
        <v>1895</v>
      </c>
      <c r="G882" s="65">
        <v>-6.124811833333335</v>
      </c>
      <c r="H882" s="65">
        <v>216.24041700000001</v>
      </c>
      <c r="I882" s="31" t="s">
        <v>1055</v>
      </c>
      <c r="J882" s="31">
        <v>0</v>
      </c>
      <c r="K882" s="31">
        <v>0.05</v>
      </c>
      <c r="X882" s="31" t="s">
        <v>78</v>
      </c>
      <c r="AA882" s="31">
        <v>3.5427021948735145</v>
      </c>
      <c r="AB882" s="48">
        <v>31</v>
      </c>
      <c r="AC882" s="31" t="s">
        <v>179</v>
      </c>
      <c r="AD882" s="48">
        <v>30.245152656797814</v>
      </c>
      <c r="AE882" s="31" t="s">
        <v>1332</v>
      </c>
      <c r="AH882" s="48">
        <v>7.2758031886794861</v>
      </c>
      <c r="AI882" s="31" t="s">
        <v>1359</v>
      </c>
      <c r="BF882" s="48">
        <v>9.573227423429298E-2</v>
      </c>
      <c r="BG882" s="48">
        <v>4.3246897376231282E-2</v>
      </c>
      <c r="BH882" s="48">
        <v>0.13821215509135282</v>
      </c>
      <c r="BI882" s="48">
        <v>5.6517535437893077E-2</v>
      </c>
      <c r="BJ882" s="48">
        <v>0.3747402730019318</v>
      </c>
      <c r="BK882" s="48">
        <v>0.15410155355169983</v>
      </c>
      <c r="BL882" s="48">
        <v>0.76976961361948826</v>
      </c>
      <c r="BM882" s="48">
        <v>8.1797613515636844E-2</v>
      </c>
      <c r="BN882" s="48">
        <v>1.2128578598575341</v>
      </c>
      <c r="BO882" s="48">
        <v>9.4399371157803613E-2</v>
      </c>
      <c r="BP882" s="48">
        <v>0.45702987571102338</v>
      </c>
      <c r="BQ882" s="48">
        <v>1.2925441215473975E-2</v>
      </c>
      <c r="BR882" s="48">
        <v>5.1371731103152442E-2</v>
      </c>
    </row>
    <row r="883" spans="1:70" s="31" customFormat="1" ht="18" customHeight="1">
      <c r="A883" s="46" t="s">
        <v>734</v>
      </c>
      <c r="B883" s="31" t="s">
        <v>1107</v>
      </c>
      <c r="C883" s="31" t="s">
        <v>1054</v>
      </c>
      <c r="D883" s="31">
        <v>48.789277777777777</v>
      </c>
      <c r="E883" s="31">
        <v>97.298138888888886</v>
      </c>
      <c r="F883" s="31">
        <v>1796</v>
      </c>
      <c r="G883" s="65">
        <v>-5.470752916666668</v>
      </c>
      <c r="H883" s="65">
        <v>213.560879</v>
      </c>
      <c r="I883" s="31" t="s">
        <v>1055</v>
      </c>
      <c r="M883" s="48" t="s">
        <v>411</v>
      </c>
      <c r="X883" s="31" t="s">
        <v>78</v>
      </c>
      <c r="AA883" s="48">
        <v>221.81382848010807</v>
      </c>
      <c r="AB883" s="48">
        <v>29</v>
      </c>
      <c r="AC883" s="31" t="s">
        <v>179</v>
      </c>
      <c r="AD883" s="48">
        <v>29.567470514269157</v>
      </c>
      <c r="AE883" s="31" t="s">
        <v>1332</v>
      </c>
      <c r="AH883" s="48">
        <v>15.718741465111908</v>
      </c>
      <c r="AI883" s="31" t="s">
        <v>1359</v>
      </c>
      <c r="BF883" s="48">
        <v>0.52909344561626348</v>
      </c>
      <c r="BG883" s="48">
        <v>0</v>
      </c>
      <c r="BH883" s="48">
        <v>2.6614503503209033</v>
      </c>
      <c r="BI883" s="48">
        <v>0.65818838200750529</v>
      </c>
      <c r="BJ883" s="48">
        <v>6.4840705743769913</v>
      </c>
      <c r="BK883" s="48">
        <v>2.8907321931203462</v>
      </c>
      <c r="BL883" s="48">
        <v>137.00100983338848</v>
      </c>
      <c r="BM883" s="48">
        <v>7.5459155515280649</v>
      </c>
      <c r="BN883" s="48">
        <v>56.770935840824038</v>
      </c>
      <c r="BO883" s="48">
        <v>1.8872743170878146</v>
      </c>
      <c r="BP883" s="48">
        <v>3.8064214881474463</v>
      </c>
      <c r="BQ883" s="48">
        <v>0.75963781681367815</v>
      </c>
      <c r="BR883" s="48">
        <v>0.81909868687660581</v>
      </c>
    </row>
    <row r="884" spans="1:70" s="31" customFormat="1" ht="18" customHeight="1">
      <c r="A884" s="46" t="s">
        <v>734</v>
      </c>
      <c r="B884" s="31" t="s">
        <v>1108</v>
      </c>
      <c r="C884" s="31" t="s">
        <v>1054</v>
      </c>
      <c r="D884" s="31">
        <v>48.789277777777777</v>
      </c>
      <c r="E884" s="31">
        <v>97.298138888888886</v>
      </c>
      <c r="F884" s="31">
        <v>1796</v>
      </c>
      <c r="G884" s="65">
        <v>-5.470752916666668</v>
      </c>
      <c r="H884" s="65">
        <v>213.560879</v>
      </c>
      <c r="I884" s="31" t="s">
        <v>1055</v>
      </c>
      <c r="M884" s="48" t="s">
        <v>411</v>
      </c>
      <c r="X884" s="31" t="s">
        <v>78</v>
      </c>
      <c r="AA884" s="48">
        <v>27.465219764926665</v>
      </c>
      <c r="AB884" s="48">
        <v>31</v>
      </c>
      <c r="AC884" s="31" t="s">
        <v>179</v>
      </c>
      <c r="AD884" s="48">
        <v>29.831925452519002</v>
      </c>
      <c r="AE884" s="31" t="s">
        <v>1332</v>
      </c>
      <c r="AH884" s="48">
        <v>11.115730606901733</v>
      </c>
      <c r="AI884" s="31" t="s">
        <v>1359</v>
      </c>
      <c r="BF884" s="48">
        <v>0.26703241790631871</v>
      </c>
      <c r="BG884" s="48">
        <v>0</v>
      </c>
      <c r="BH884" s="48">
        <v>0.65857674342526451</v>
      </c>
      <c r="BI884" s="48">
        <v>0.29234756083510449</v>
      </c>
      <c r="BJ884" s="48">
        <v>2.5904300178726576</v>
      </c>
      <c r="BK884" s="48">
        <v>0.67032733912363829</v>
      </c>
      <c r="BL884" s="48">
        <v>10.007833234686823</v>
      </c>
      <c r="BM884" s="48">
        <v>0.89882029220950732</v>
      </c>
      <c r="BN884" s="48">
        <v>10.271647802755147</v>
      </c>
      <c r="BO884" s="48">
        <v>0.29997598293565564</v>
      </c>
      <c r="BP884" s="48">
        <v>1.1564202417237135</v>
      </c>
      <c r="BQ884" s="48">
        <v>8.8157697033096658E-2</v>
      </c>
      <c r="BR884" s="48">
        <v>0.26365043441974212</v>
      </c>
    </row>
    <row r="885" spans="1:70" s="31" customFormat="1" ht="18" customHeight="1">
      <c r="A885" s="46" t="s">
        <v>734</v>
      </c>
      <c r="B885" s="31" t="s">
        <v>1109</v>
      </c>
      <c r="C885" s="31" t="s">
        <v>1054</v>
      </c>
      <c r="D885" s="31">
        <v>48.789222222222222</v>
      </c>
      <c r="E885" s="31">
        <v>97.301749999999998</v>
      </c>
      <c r="F885" s="31">
        <v>1792</v>
      </c>
      <c r="G885" s="65">
        <v>-5.4711229166666682</v>
      </c>
      <c r="H885" s="65">
        <v>213.23539700000001</v>
      </c>
      <c r="I885" s="31" t="s">
        <v>1055</v>
      </c>
      <c r="M885" s="48" t="s">
        <v>411</v>
      </c>
      <c r="X885" s="31" t="s">
        <v>78</v>
      </c>
      <c r="AA885" s="48">
        <v>70.40380277769934</v>
      </c>
      <c r="AB885" s="48">
        <v>31</v>
      </c>
      <c r="AC885" s="31" t="s">
        <v>179</v>
      </c>
      <c r="AD885" s="48">
        <v>29.831925452518991</v>
      </c>
      <c r="AE885" s="31" t="s">
        <v>1332</v>
      </c>
      <c r="AH885" s="48">
        <v>11.115730606901732</v>
      </c>
      <c r="AI885" s="31" t="s">
        <v>1359</v>
      </c>
      <c r="BF885" s="48">
        <v>0.68450563463309866</v>
      </c>
      <c r="BG885" s="48">
        <v>0</v>
      </c>
      <c r="BH885" s="48">
        <v>1.6881826380760303</v>
      </c>
      <c r="BI885" s="48">
        <v>0.74939797284491583</v>
      </c>
      <c r="BJ885" s="48">
        <v>6.6402572289130104</v>
      </c>
      <c r="BK885" s="48">
        <v>1.7183038833873547</v>
      </c>
      <c r="BL885" s="48">
        <v>25.653882376239466</v>
      </c>
      <c r="BM885" s="48">
        <v>2.3040182138328218</v>
      </c>
      <c r="BN885" s="48">
        <v>26.330139438048406</v>
      </c>
      <c r="BO885" s="48">
        <v>0.76895251963787792</v>
      </c>
      <c r="BP885" s="48">
        <v>2.9643448449819139</v>
      </c>
      <c r="BQ885" s="48">
        <v>0.22598170225385342</v>
      </c>
      <c r="BR885" s="48">
        <v>0.67583632485060652</v>
      </c>
    </row>
    <row r="886" spans="1:70" s="31" customFormat="1" ht="18" customHeight="1">
      <c r="A886" s="46" t="s">
        <v>734</v>
      </c>
      <c r="B886" s="31" t="s">
        <v>1110</v>
      </c>
      <c r="C886" s="31" t="s">
        <v>1054</v>
      </c>
      <c r="D886" s="31">
        <v>48.788138888888888</v>
      </c>
      <c r="E886" s="31">
        <v>97.304305555555558</v>
      </c>
      <c r="F886" s="31">
        <v>1797</v>
      </c>
      <c r="G886" s="65">
        <v>-5.4796531666666661</v>
      </c>
      <c r="H886" s="65">
        <v>213.19237699999999</v>
      </c>
      <c r="I886" s="31" t="s">
        <v>1055</v>
      </c>
      <c r="M886" s="48" t="s">
        <v>411</v>
      </c>
      <c r="X886" s="31" t="s">
        <v>78</v>
      </c>
      <c r="AA886" s="48">
        <v>171.63068197995062</v>
      </c>
      <c r="AB886" s="48">
        <v>29</v>
      </c>
      <c r="AC886" s="31" t="s">
        <v>180</v>
      </c>
      <c r="AD886" s="48">
        <v>29.700285164986358</v>
      </c>
      <c r="AE886" s="31" t="s">
        <v>1332</v>
      </c>
      <c r="AH886" s="48">
        <v>11.083671302721568</v>
      </c>
      <c r="AI886" s="31" t="s">
        <v>1359</v>
      </c>
      <c r="BF886" s="48">
        <v>0.50640666826264524</v>
      </c>
      <c r="BG886" s="48">
        <v>0</v>
      </c>
      <c r="BH886" s="48">
        <v>3.2004533192297169</v>
      </c>
      <c r="BI886" s="48">
        <v>0.69646820256306596</v>
      </c>
      <c r="BJ886" s="48">
        <v>10.371013071217018</v>
      </c>
      <c r="BK886" s="48">
        <v>3.733994023187075</v>
      </c>
      <c r="BL886" s="48">
        <v>82.600595761276409</v>
      </c>
      <c r="BM886" s="48">
        <v>7.256073782429282</v>
      </c>
      <c r="BN886" s="48">
        <v>57.808467910708863</v>
      </c>
      <c r="BO886" s="48">
        <v>2.2102191902706791</v>
      </c>
      <c r="BP886" s="48">
        <v>3.2469900508058491</v>
      </c>
      <c r="BQ886" s="48">
        <v>0</v>
      </c>
      <c r="BR886" s="48">
        <v>0</v>
      </c>
    </row>
    <row r="887" spans="1:70" s="31" customFormat="1" ht="18" customHeight="1">
      <c r="A887" s="46" t="s">
        <v>734</v>
      </c>
      <c r="B887" s="31" t="s">
        <v>1111</v>
      </c>
      <c r="C887" s="31" t="s">
        <v>1054</v>
      </c>
      <c r="D887" s="31">
        <v>48.788138888888888</v>
      </c>
      <c r="E887" s="31">
        <v>97.304305555555558</v>
      </c>
      <c r="F887" s="31">
        <v>1797</v>
      </c>
      <c r="G887" s="48"/>
      <c r="H887" s="48"/>
      <c r="I887" s="31" t="s">
        <v>1055</v>
      </c>
      <c r="M887" s="48" t="s">
        <v>411</v>
      </c>
      <c r="X887" s="31" t="s">
        <v>78</v>
      </c>
      <c r="AA887" s="48">
        <v>226.27486803957478</v>
      </c>
      <c r="AB887" s="48">
        <v>29</v>
      </c>
      <c r="AC887" s="31" t="s">
        <v>179</v>
      </c>
      <c r="AD887" s="48">
        <v>29.530564243131522</v>
      </c>
      <c r="AE887" s="31" t="s">
        <v>1332</v>
      </c>
      <c r="AH887" s="48">
        <v>13.904492387847853</v>
      </c>
      <c r="AI887" s="31" t="s">
        <v>1359</v>
      </c>
      <c r="BF887" s="48">
        <v>3.254607889208168</v>
      </c>
      <c r="BG887" s="48">
        <v>1.0074302086507008</v>
      </c>
      <c r="BH887" s="48">
        <v>8.6586898552368794</v>
      </c>
      <c r="BI887" s="48">
        <v>1.5040261297933233</v>
      </c>
      <c r="BJ887" s="48">
        <v>21.52519587344187</v>
      </c>
      <c r="BK887" s="48">
        <v>4.3645579776954948</v>
      </c>
      <c r="BL887" s="48">
        <v>108.69104414766355</v>
      </c>
      <c r="BM887" s="48">
        <v>6.6113134948717001</v>
      </c>
      <c r="BN887" s="48">
        <v>61.579479263699433</v>
      </c>
      <c r="BO887" s="48">
        <v>1.7627169722178035</v>
      </c>
      <c r="BP887" s="48">
        <v>6.2406066504703173</v>
      </c>
      <c r="BQ887" s="48">
        <v>0</v>
      </c>
      <c r="BR887" s="48">
        <v>1.0751995766255402</v>
      </c>
    </row>
    <row r="888" spans="1:70" s="31" customFormat="1" ht="18" customHeight="1">
      <c r="A888" s="46" t="s">
        <v>734</v>
      </c>
      <c r="B888" s="31" t="s">
        <v>1112</v>
      </c>
      <c r="C888" s="31" t="s">
        <v>1054</v>
      </c>
      <c r="D888" s="31">
        <v>48.803666666666665</v>
      </c>
      <c r="E888" s="31">
        <v>97.376777777777775</v>
      </c>
      <c r="F888" s="31">
        <v>1808</v>
      </c>
      <c r="G888" s="48"/>
      <c r="H888" s="48"/>
      <c r="I888" s="31" t="s">
        <v>1055</v>
      </c>
      <c r="M888" s="48" t="s">
        <v>411</v>
      </c>
      <c r="X888" s="31" t="s">
        <v>78</v>
      </c>
      <c r="AA888" s="48">
        <v>582.58659322061101</v>
      </c>
      <c r="AB888" s="48">
        <v>31</v>
      </c>
      <c r="AC888" s="31" t="s">
        <v>180</v>
      </c>
      <c r="AD888" s="48">
        <v>29.820698565439134</v>
      </c>
      <c r="AE888" s="31" t="s">
        <v>1332</v>
      </c>
      <c r="AH888" s="48">
        <v>12.881506430749441</v>
      </c>
      <c r="AI888" s="31" t="s">
        <v>1359</v>
      </c>
      <c r="BF888" s="48">
        <v>1.6480149239053721</v>
      </c>
      <c r="BG888" s="48">
        <v>1.0054133755677475</v>
      </c>
      <c r="BH888" s="48">
        <v>30.621140838514634</v>
      </c>
      <c r="BI888" s="48">
        <v>3.3513450128483795</v>
      </c>
      <c r="BJ888" s="48">
        <v>48.49798981809117</v>
      </c>
      <c r="BK888" s="48">
        <v>6.7094484663168945</v>
      </c>
      <c r="BL888" s="48">
        <v>208.48337430945654</v>
      </c>
      <c r="BM888" s="48">
        <v>23.603390691974301</v>
      </c>
      <c r="BN888" s="48">
        <v>247.84867253676202</v>
      </c>
      <c r="BO888" s="48">
        <v>5.9073152783597758</v>
      </c>
      <c r="BP888" s="48">
        <v>4.9104879688140786</v>
      </c>
      <c r="BQ888" s="48">
        <v>0</v>
      </c>
      <c r="BR888" s="48">
        <v>0</v>
      </c>
    </row>
    <row r="889" spans="1:70" s="31" customFormat="1" ht="18" customHeight="1">
      <c r="A889" s="46" t="s">
        <v>734</v>
      </c>
      <c r="B889" s="31" t="s">
        <v>1113</v>
      </c>
      <c r="C889" s="31" t="s">
        <v>1054</v>
      </c>
      <c r="D889" s="31">
        <v>48.792722222222224</v>
      </c>
      <c r="E889" s="31">
        <v>97.333888888888893</v>
      </c>
      <c r="F889" s="31">
        <v>1811</v>
      </c>
      <c r="G889" s="48"/>
      <c r="H889" s="48"/>
      <c r="I889" s="31" t="s">
        <v>1055</v>
      </c>
      <c r="M889" s="48" t="s">
        <v>411</v>
      </c>
      <c r="X889" s="31" t="s">
        <v>78</v>
      </c>
      <c r="AA889" s="48">
        <v>849.00191831670259</v>
      </c>
      <c r="AB889" s="48">
        <v>29</v>
      </c>
      <c r="AC889" s="31" t="s">
        <v>179</v>
      </c>
      <c r="AD889" s="48">
        <v>29.861180841757257</v>
      </c>
      <c r="AE889" s="31" t="s">
        <v>1332</v>
      </c>
      <c r="AH889" s="48">
        <v>12.828237655004591</v>
      </c>
      <c r="AI889" s="31" t="s">
        <v>1359</v>
      </c>
      <c r="BF889" s="48">
        <v>1.1625038571863473</v>
      </c>
      <c r="BG889" s="48">
        <v>0.55344185425290304</v>
      </c>
      <c r="BH889" s="48">
        <v>4.6408726145527188</v>
      </c>
      <c r="BI889" s="48">
        <v>0.89242865421653184</v>
      </c>
      <c r="BJ889" s="48">
        <v>17.711102285512144</v>
      </c>
      <c r="BK889" s="48">
        <v>9.7059301979140127</v>
      </c>
      <c r="BL889" s="48">
        <v>407.85</v>
      </c>
      <c r="BM889" s="48">
        <v>35.783662554627064</v>
      </c>
      <c r="BN889" s="48">
        <v>346.74293984626115</v>
      </c>
      <c r="BO889" s="48">
        <v>13.996004433610851</v>
      </c>
      <c r="BP889" s="48">
        <v>2.2396224884815448</v>
      </c>
      <c r="BQ889" s="48">
        <v>4.1761494285529821</v>
      </c>
      <c r="BR889" s="48">
        <v>3.5472601015340604</v>
      </c>
    </row>
    <row r="890" spans="1:70" s="31" customFormat="1" ht="18" customHeight="1">
      <c r="A890" s="46" t="s">
        <v>734</v>
      </c>
      <c r="B890" s="31" t="s">
        <v>1114</v>
      </c>
      <c r="C890" s="31" t="s">
        <v>1054</v>
      </c>
      <c r="D890" s="31">
        <v>48.788111111111114</v>
      </c>
      <c r="E890" s="31">
        <v>97.332055555555556</v>
      </c>
      <c r="F890" s="31">
        <v>1797</v>
      </c>
      <c r="G890" s="48"/>
      <c r="H890" s="48"/>
      <c r="I890" s="31" t="s">
        <v>1055</v>
      </c>
      <c r="M890" s="48" t="s">
        <v>411</v>
      </c>
      <c r="X890" s="31" t="s">
        <v>78</v>
      </c>
      <c r="AA890" s="48">
        <v>232.4429957659643</v>
      </c>
      <c r="AB890" s="48">
        <v>29</v>
      </c>
      <c r="AC890" s="31" t="s">
        <v>179</v>
      </c>
      <c r="AD890" s="48">
        <v>29.560699642847748</v>
      </c>
      <c r="AE890" s="31" t="s">
        <v>1332</v>
      </c>
      <c r="AH890" s="48">
        <v>14.015842542866665</v>
      </c>
      <c r="AI890" s="31" t="s">
        <v>1359</v>
      </c>
      <c r="BF890" s="48">
        <v>4.8493491814319736</v>
      </c>
      <c r="BG890" s="48">
        <v>1.4060723963012729</v>
      </c>
      <c r="BH890" s="48">
        <v>9.417060643140486</v>
      </c>
      <c r="BI890" s="48">
        <v>1.7343114756536109</v>
      </c>
      <c r="BJ890" s="48">
        <v>23.362874942677944</v>
      </c>
      <c r="BK890" s="48">
        <v>4.3897213964657569</v>
      </c>
      <c r="BL890" s="48">
        <v>103.81679353503569</v>
      </c>
      <c r="BM890" s="48">
        <v>6.2886168206086497</v>
      </c>
      <c r="BN890" s="48">
        <v>66.729481242442432</v>
      </c>
      <c r="BO890" s="48">
        <v>1.8785604350283245</v>
      </c>
      <c r="BP890" s="48">
        <v>6.3942011774982159</v>
      </c>
      <c r="BQ890" s="48">
        <v>0</v>
      </c>
      <c r="BR890" s="48">
        <v>2.1759525196799459</v>
      </c>
    </row>
    <row r="891" spans="1:70" s="31" customFormat="1" ht="18" customHeight="1">
      <c r="A891" s="46" t="s">
        <v>734</v>
      </c>
      <c r="B891" s="31" t="s">
        <v>1115</v>
      </c>
      <c r="C891" s="31" t="s">
        <v>1054</v>
      </c>
      <c r="D891" s="31">
        <v>48.788111111111114</v>
      </c>
      <c r="E891" s="31">
        <v>97.332055555555556</v>
      </c>
      <c r="F891" s="31">
        <v>1797</v>
      </c>
      <c r="G891" s="48"/>
      <c r="H891" s="48"/>
      <c r="I891" s="31" t="s">
        <v>1055</v>
      </c>
      <c r="M891" s="48" t="s">
        <v>411</v>
      </c>
      <c r="X891" s="31" t="s">
        <v>78</v>
      </c>
      <c r="AA891" s="48">
        <v>219.5779867680555</v>
      </c>
      <c r="AB891" s="48">
        <v>29</v>
      </c>
      <c r="AC891" s="31" t="s">
        <v>179</v>
      </c>
      <c r="AD891" s="48">
        <v>30.148585554648186</v>
      </c>
      <c r="AE891" s="31" t="s">
        <v>1332</v>
      </c>
      <c r="AH891" s="48">
        <v>13.507786229629881</v>
      </c>
      <c r="AI891" s="31" t="s">
        <v>1359</v>
      </c>
      <c r="BF891" s="48">
        <v>0.26621532479168591</v>
      </c>
      <c r="BG891" s="48">
        <v>0.14510684386889719</v>
      </c>
      <c r="BH891" s="48">
        <v>0.98836377189167368</v>
      </c>
      <c r="BI891" s="48">
        <v>0.32145999003314601</v>
      </c>
      <c r="BJ891" s="48">
        <v>5.555281273603951</v>
      </c>
      <c r="BK891" s="48">
        <v>2.6204361976261104</v>
      </c>
      <c r="BL891" s="48">
        <v>93.4185922982292</v>
      </c>
      <c r="BM891" s="48">
        <v>7.9939419943505534</v>
      </c>
      <c r="BN891" s="48">
        <v>81.175854227554112</v>
      </c>
      <c r="BO891" s="48">
        <v>3.8464179768145037</v>
      </c>
      <c r="BP891" s="48">
        <v>19.525828385641301</v>
      </c>
      <c r="BQ891" s="48">
        <v>0.71751942510871169</v>
      </c>
      <c r="BR891" s="48">
        <v>3.0029690585416446</v>
      </c>
    </row>
    <row r="892" spans="1:70" s="31" customFormat="1" ht="18" customHeight="1">
      <c r="A892" s="46" t="s">
        <v>734</v>
      </c>
      <c r="B892" s="31" t="s">
        <v>1116</v>
      </c>
      <c r="C892" s="31" t="s">
        <v>1054</v>
      </c>
      <c r="D892" s="31">
        <v>48.239583333333336</v>
      </c>
      <c r="E892" s="31">
        <v>99.019861111111112</v>
      </c>
      <c r="F892" s="31">
        <v>2235</v>
      </c>
      <c r="G892" s="48"/>
      <c r="H892" s="48"/>
      <c r="I892" s="31" t="s">
        <v>1055</v>
      </c>
      <c r="M892" s="48" t="s">
        <v>411</v>
      </c>
      <c r="X892" s="31" t="s">
        <v>78</v>
      </c>
      <c r="AA892" s="48">
        <v>405.66282096385987</v>
      </c>
      <c r="AB892" s="48">
        <v>29</v>
      </c>
      <c r="AC892" s="31" t="s">
        <v>179</v>
      </c>
      <c r="AD892" s="48">
        <v>29.329220815876173</v>
      </c>
      <c r="AE892" s="31" t="s">
        <v>1332</v>
      </c>
      <c r="AH892" s="48">
        <v>12.907429782709976</v>
      </c>
      <c r="AI892" s="31" t="s">
        <v>1359</v>
      </c>
      <c r="BF892" s="48">
        <v>1.3090916815308578</v>
      </c>
      <c r="BG892" s="48">
        <v>0.63803721308832206</v>
      </c>
      <c r="BH892" s="48">
        <v>6.3355059951672548</v>
      </c>
      <c r="BI892" s="48">
        <v>1.9274117035160441</v>
      </c>
      <c r="BJ892" s="48">
        <v>35.656573953276947</v>
      </c>
      <c r="BK892" s="48">
        <v>9.6865893859916614</v>
      </c>
      <c r="BL892" s="48">
        <v>238.03722949016171</v>
      </c>
      <c r="BM892" s="48">
        <v>13.72539180425834</v>
      </c>
      <c r="BN892" s="48">
        <v>82.316210050530174</v>
      </c>
      <c r="BO892" s="48">
        <v>2.7465434932270374</v>
      </c>
      <c r="BP892" s="48">
        <v>6.5072383028034917</v>
      </c>
      <c r="BQ892" s="48">
        <v>2.8697529671098647</v>
      </c>
      <c r="BR892" s="48">
        <v>3.9072449231981361</v>
      </c>
    </row>
    <row r="893" spans="1:70" s="31" customFormat="1" ht="18" customHeight="1">
      <c r="A893" s="46" t="s">
        <v>734</v>
      </c>
      <c r="B893" s="31" t="s">
        <v>1117</v>
      </c>
      <c r="C893" s="31" t="s">
        <v>1054</v>
      </c>
      <c r="D893" s="31">
        <v>48.146972222222225</v>
      </c>
      <c r="E893" s="31">
        <v>99.717222222222219</v>
      </c>
      <c r="F893" s="31">
        <v>2065</v>
      </c>
      <c r="G893" s="48"/>
      <c r="H893" s="48"/>
      <c r="I893" s="31" t="s">
        <v>1055</v>
      </c>
      <c r="M893" s="48" t="s">
        <v>411</v>
      </c>
      <c r="X893" s="31" t="s">
        <v>78</v>
      </c>
      <c r="AA893" s="48">
        <v>137.4835434326707</v>
      </c>
      <c r="AB893" s="48">
        <v>29</v>
      </c>
      <c r="AC893" s="31" t="s">
        <v>179</v>
      </c>
      <c r="AD893" s="48">
        <v>29.293405925382743</v>
      </c>
      <c r="AE893" s="31" t="s">
        <v>1332</v>
      </c>
      <c r="AH893" s="48">
        <v>9.5350400762610619</v>
      </c>
      <c r="AI893" s="31" t="s">
        <v>1359</v>
      </c>
      <c r="BF893" s="48">
        <v>1.7660445607340836</v>
      </c>
      <c r="BG893" s="48">
        <v>0.62476253337709764</v>
      </c>
      <c r="BH893" s="48">
        <v>5.3407736688033172</v>
      </c>
      <c r="BI893" s="48">
        <v>1.255189657270158</v>
      </c>
      <c r="BJ893" s="48">
        <v>22.966266289718451</v>
      </c>
      <c r="BK893" s="48">
        <v>3.3806839359243721</v>
      </c>
      <c r="BL893" s="48">
        <v>55.121213381954107</v>
      </c>
      <c r="BM893" s="48">
        <v>3.6991474498825427</v>
      </c>
      <c r="BN893" s="48">
        <v>24.891653120986298</v>
      </c>
      <c r="BO893" s="48">
        <v>3.2110068665591318</v>
      </c>
      <c r="BP893" s="48">
        <v>7.1127060473511001</v>
      </c>
      <c r="BQ893" s="48">
        <v>5.1018436397527438</v>
      </c>
      <c r="BR893" s="48">
        <v>3.0122522803572682</v>
      </c>
    </row>
    <row r="894" spans="1:70" s="31" customFormat="1" ht="18" customHeight="1">
      <c r="A894" s="46" t="s">
        <v>734</v>
      </c>
      <c r="B894" s="31" t="s">
        <v>1118</v>
      </c>
      <c r="C894" s="31" t="s">
        <v>1054</v>
      </c>
      <c r="D894" s="31">
        <v>48.146166666666666</v>
      </c>
      <c r="E894" s="31">
        <v>99.748722222222227</v>
      </c>
      <c r="F894" s="31">
        <v>2054</v>
      </c>
      <c r="G894" s="48"/>
      <c r="H894" s="48"/>
      <c r="I894" s="31" t="s">
        <v>1055</v>
      </c>
      <c r="M894" s="48" t="s">
        <v>411</v>
      </c>
      <c r="X894" s="31" t="s">
        <v>78</v>
      </c>
      <c r="AA894" s="48">
        <v>93.453875547050501</v>
      </c>
      <c r="AB894" s="48">
        <v>29</v>
      </c>
      <c r="AC894" s="31" t="s">
        <v>179</v>
      </c>
      <c r="AD894" s="48">
        <v>29.317035065394482</v>
      </c>
      <c r="AE894" s="31" t="s">
        <v>1332</v>
      </c>
      <c r="AH894" s="48">
        <v>12.030705577973674</v>
      </c>
      <c r="AI894" s="31" t="s">
        <v>1359</v>
      </c>
      <c r="BF894" s="48">
        <v>0.74440253834145242</v>
      </c>
      <c r="BG894" s="48">
        <v>0</v>
      </c>
      <c r="BH894" s="48">
        <v>2.4686974857228932</v>
      </c>
      <c r="BI894" s="48">
        <v>0.90779212037860968</v>
      </c>
      <c r="BJ894" s="48">
        <v>14.380548543717785</v>
      </c>
      <c r="BK894" s="48">
        <v>2.4102362155338368</v>
      </c>
      <c r="BL894" s="48">
        <v>41.993383245016702</v>
      </c>
      <c r="BM894" s="48">
        <v>2.5319756676736622</v>
      </c>
      <c r="BN894" s="48">
        <v>18.367186244051688</v>
      </c>
      <c r="BO894" s="48">
        <v>0.71736120648860968</v>
      </c>
      <c r="BP894" s="48">
        <v>4.2689192326499805</v>
      </c>
      <c r="BQ894" s="48">
        <v>0</v>
      </c>
      <c r="BR894" s="48">
        <v>4.663373047475301</v>
      </c>
    </row>
    <row r="895" spans="1:70" s="31" customFormat="1" ht="18" customHeight="1">
      <c r="A895" s="46" t="s">
        <v>734</v>
      </c>
      <c r="B895" s="31" t="s">
        <v>1119</v>
      </c>
      <c r="C895" s="31" t="s">
        <v>1054</v>
      </c>
      <c r="D895" s="31">
        <v>47.742444444444445</v>
      </c>
      <c r="E895" s="31">
        <v>102.74430555555556</v>
      </c>
      <c r="F895" s="31">
        <v>1366</v>
      </c>
      <c r="G895" s="48"/>
      <c r="H895" s="48"/>
      <c r="I895" s="31" t="s">
        <v>1055</v>
      </c>
      <c r="M895" s="48" t="s">
        <v>411</v>
      </c>
      <c r="X895" s="31" t="s">
        <v>78</v>
      </c>
      <c r="AA895" s="48">
        <v>412.54280403869188</v>
      </c>
      <c r="AB895" s="48">
        <v>31</v>
      </c>
      <c r="AC895" s="31" t="s">
        <v>179</v>
      </c>
      <c r="AD895" s="48">
        <v>30.416071160025485</v>
      </c>
      <c r="AE895" s="31" t="s">
        <v>1332</v>
      </c>
      <c r="AH895" s="48">
        <v>12.374087025137968</v>
      </c>
      <c r="AI895" s="31" t="s">
        <v>1359</v>
      </c>
      <c r="BF895" s="48">
        <v>0.79048153888897665</v>
      </c>
      <c r="BG895" s="48">
        <v>0.54773697929264498</v>
      </c>
      <c r="BH895" s="48">
        <v>2.2650320219983122</v>
      </c>
      <c r="BI895" s="48">
        <v>1.9454345733237171</v>
      </c>
      <c r="BJ895" s="48">
        <v>14.891404223029365</v>
      </c>
      <c r="BK895" s="48">
        <v>7.4000095188650645</v>
      </c>
      <c r="BL895" s="48">
        <v>117.34440147470831</v>
      </c>
      <c r="BM895" s="48">
        <v>13.781563785928782</v>
      </c>
      <c r="BN895" s="48">
        <v>206.27791896068001</v>
      </c>
      <c r="BO895" s="48">
        <v>7.2504597407851028</v>
      </c>
      <c r="BP895" s="48">
        <v>37.379703261194543</v>
      </c>
      <c r="BQ895" s="48">
        <v>0.75604552888777266</v>
      </c>
      <c r="BR895" s="48">
        <v>1.9126124311092685</v>
      </c>
    </row>
    <row r="896" spans="1:70" s="31" customFormat="1" ht="18" customHeight="1">
      <c r="A896" s="46" t="s">
        <v>734</v>
      </c>
      <c r="B896" s="31" t="s">
        <v>1120</v>
      </c>
      <c r="C896" s="31" t="s">
        <v>1054</v>
      </c>
      <c r="D896" s="31">
        <v>48.759638888888887</v>
      </c>
      <c r="E896" s="31">
        <v>97.302416666666673</v>
      </c>
      <c r="F896" s="31">
        <v>1942</v>
      </c>
      <c r="G896" s="48"/>
      <c r="H896" s="48"/>
      <c r="I896" s="31" t="s">
        <v>1055</v>
      </c>
      <c r="M896" s="48" t="s">
        <v>411</v>
      </c>
      <c r="X896" s="31" t="s">
        <v>78</v>
      </c>
      <c r="AA896" s="48">
        <v>1896.1068479449982</v>
      </c>
      <c r="AB896" s="48">
        <v>29</v>
      </c>
      <c r="AC896" s="31" t="s">
        <v>180</v>
      </c>
      <c r="AD896" s="48">
        <v>29.487366587871811</v>
      </c>
      <c r="AE896" s="31" t="s">
        <v>1332</v>
      </c>
      <c r="AH896" s="48">
        <v>37.958998296928065</v>
      </c>
      <c r="AI896" s="31" t="s">
        <v>1359</v>
      </c>
      <c r="BF896" s="48">
        <v>1.117253115027482</v>
      </c>
      <c r="BG896" s="48">
        <v>0.62747754622585061</v>
      </c>
      <c r="BH896" s="48">
        <v>3.7695282762005302</v>
      </c>
      <c r="BI896" s="48">
        <v>2.4866326640628675</v>
      </c>
      <c r="BJ896" s="48">
        <v>15.629957623021664</v>
      </c>
      <c r="BK896" s="48">
        <v>11.731712063414387</v>
      </c>
      <c r="BL896" s="48">
        <v>1379.9731164764482</v>
      </c>
      <c r="BM896" s="48">
        <v>27.732939716548675</v>
      </c>
      <c r="BN896" s="48">
        <v>428.41314190226268</v>
      </c>
      <c r="BO896" s="48">
        <v>6.5764670807513017</v>
      </c>
      <c r="BP896" s="48">
        <v>18.048621481034555</v>
      </c>
      <c r="BQ896" s="48">
        <v>0</v>
      </c>
      <c r="BR896" s="48">
        <v>0</v>
      </c>
    </row>
    <row r="897" spans="1:70" s="31" customFormat="1" ht="18" customHeight="1">
      <c r="A897" s="46" t="s">
        <v>734</v>
      </c>
      <c r="B897" s="31" t="s">
        <v>1121</v>
      </c>
      <c r="C897" s="31" t="s">
        <v>1054</v>
      </c>
      <c r="D897" s="31">
        <v>48.791277777777779</v>
      </c>
      <c r="E897" s="31">
        <v>97.338972222222225</v>
      </c>
      <c r="F897" s="31">
        <v>1802</v>
      </c>
      <c r="G897" s="48"/>
      <c r="H897" s="48"/>
      <c r="I897" s="31" t="s">
        <v>1055</v>
      </c>
      <c r="M897" s="48" t="s">
        <v>411</v>
      </c>
      <c r="X897" s="31" t="s">
        <v>78</v>
      </c>
      <c r="AA897" s="48">
        <v>1110.3124387842572</v>
      </c>
      <c r="AB897" s="48">
        <v>29</v>
      </c>
      <c r="AC897" s="31" t="s">
        <v>180</v>
      </c>
      <c r="AD897" s="48">
        <v>29.424311031915508</v>
      </c>
      <c r="AE897" s="31" t="s">
        <v>1332</v>
      </c>
      <c r="AH897" s="48">
        <v>36.638312643712801</v>
      </c>
      <c r="AI897" s="31" t="s">
        <v>1359</v>
      </c>
      <c r="BF897" s="48">
        <v>1.4358484764904369</v>
      </c>
      <c r="BG897" s="48">
        <v>0.58115378463762701</v>
      </c>
      <c r="BH897" s="48">
        <v>4.7381273418784735</v>
      </c>
      <c r="BI897" s="48">
        <v>1.5415935934973586</v>
      </c>
      <c r="BJ897" s="48">
        <v>14.632484509993565</v>
      </c>
      <c r="BK897" s="48">
        <v>8.1834711925328509</v>
      </c>
      <c r="BL897" s="48">
        <v>827.66061646240973</v>
      </c>
      <c r="BM897" s="48">
        <v>15.373755801426435</v>
      </c>
      <c r="BN897" s="48">
        <v>221.35046714877683</v>
      </c>
      <c r="BO897" s="48">
        <v>4.2212320840754209</v>
      </c>
      <c r="BP897" s="48">
        <v>10.593688388538359</v>
      </c>
      <c r="BQ897" s="48">
        <v>0</v>
      </c>
      <c r="BR897" s="48">
        <v>0</v>
      </c>
    </row>
    <row r="898" spans="1:70" s="31" customFormat="1" ht="18" customHeight="1">
      <c r="A898" s="46" t="s">
        <v>734</v>
      </c>
      <c r="B898" s="31" t="s">
        <v>1122</v>
      </c>
      <c r="C898" s="31" t="s">
        <v>1054</v>
      </c>
      <c r="D898" s="31">
        <v>48.795027777777776</v>
      </c>
      <c r="E898" s="31">
        <v>97.347555555555559</v>
      </c>
      <c r="F898" s="31">
        <v>1841</v>
      </c>
      <c r="G898" s="48"/>
      <c r="H898" s="48"/>
      <c r="I898" s="31" t="s">
        <v>1055</v>
      </c>
      <c r="M898" s="48" t="s">
        <v>411</v>
      </c>
      <c r="X898" s="31" t="s">
        <v>78</v>
      </c>
      <c r="AA898" s="48">
        <v>949.9140516799406</v>
      </c>
      <c r="AB898" s="48">
        <v>29</v>
      </c>
      <c r="AC898" s="31" t="s">
        <v>180</v>
      </c>
      <c r="AD898" s="48">
        <v>29.254952963916537</v>
      </c>
      <c r="AE898" s="31" t="s">
        <v>1332</v>
      </c>
      <c r="AH898" s="48">
        <v>23.031265275141042</v>
      </c>
      <c r="AI898" s="31" t="s">
        <v>1359</v>
      </c>
      <c r="BF898" s="48">
        <v>4.4410960903456971</v>
      </c>
      <c r="BG898" s="48">
        <v>1.6364560789248277</v>
      </c>
      <c r="BH898" s="48">
        <v>11.377129759944552</v>
      </c>
      <c r="BI898" s="48">
        <v>4.8088911162535997</v>
      </c>
      <c r="BJ898" s="48">
        <v>33.031676057174622</v>
      </c>
      <c r="BK898" s="48">
        <v>14.868010351842623</v>
      </c>
      <c r="BL898" s="48">
        <v>715.93899708356548</v>
      </c>
      <c r="BM898" s="48">
        <v>17.497004174447103</v>
      </c>
      <c r="BN898" s="48">
        <v>142.42155871411589</v>
      </c>
      <c r="BO898" s="48">
        <v>1.6280200602743726</v>
      </c>
      <c r="BP898" s="48">
        <v>2.265212193051835</v>
      </c>
      <c r="BQ898" s="48">
        <v>0</v>
      </c>
      <c r="BR898" s="48">
        <v>0</v>
      </c>
    </row>
    <row r="899" spans="1:70" s="31" customFormat="1" ht="18" customHeight="1">
      <c r="A899" s="46" t="s">
        <v>734</v>
      </c>
      <c r="B899" s="31" t="s">
        <v>1123</v>
      </c>
      <c r="C899" s="31" t="s">
        <v>1054</v>
      </c>
      <c r="D899" s="31">
        <v>48.800861111111111</v>
      </c>
      <c r="E899" s="31">
        <v>97.37177777777778</v>
      </c>
      <c r="F899" s="31">
        <v>1852</v>
      </c>
      <c r="G899" s="48"/>
      <c r="H899" s="48"/>
      <c r="I899" s="31" t="s">
        <v>1055</v>
      </c>
      <c r="M899" s="48" t="s">
        <v>411</v>
      </c>
      <c r="X899" s="31" t="s">
        <v>78</v>
      </c>
      <c r="AA899" s="48">
        <v>2511.1987688525205</v>
      </c>
      <c r="AB899" s="48">
        <v>29</v>
      </c>
      <c r="AC899" s="31" t="s">
        <v>180</v>
      </c>
      <c r="AD899" s="48">
        <v>29.36622126842936</v>
      </c>
      <c r="AE899" s="31" t="s">
        <v>1332</v>
      </c>
      <c r="AH899" s="48">
        <v>38.814489699848252</v>
      </c>
      <c r="AI899" s="31" t="s">
        <v>1359</v>
      </c>
      <c r="BF899" s="48">
        <v>2.323832732987869</v>
      </c>
      <c r="BG899" s="48">
        <v>1.0847292689158954</v>
      </c>
      <c r="BH899" s="48">
        <v>7.7209464309724298</v>
      </c>
      <c r="BI899" s="48">
        <v>2.7992313314527473</v>
      </c>
      <c r="BJ899" s="48">
        <v>22.701249440164673</v>
      </c>
      <c r="BK899" s="48">
        <v>16.398899518988149</v>
      </c>
      <c r="BL899" s="48">
        <v>1962.3799556211775</v>
      </c>
      <c r="BM899" s="48">
        <v>36.403414821640929</v>
      </c>
      <c r="BN899" s="48">
        <v>435.39775034548222</v>
      </c>
      <c r="BO899" s="48">
        <v>7.1914043133897563</v>
      </c>
      <c r="BP899" s="48">
        <v>16.797355027348711</v>
      </c>
      <c r="BQ899" s="48">
        <v>0</v>
      </c>
      <c r="BR899" s="48">
        <v>0</v>
      </c>
    </row>
    <row r="900" spans="1:70" s="31" customFormat="1" ht="18" customHeight="1">
      <c r="A900" s="46" t="s">
        <v>734</v>
      </c>
      <c r="B900" s="31" t="s">
        <v>1124</v>
      </c>
      <c r="C900" s="31" t="s">
        <v>1054</v>
      </c>
      <c r="D900" s="31">
        <v>48.792722222222224</v>
      </c>
      <c r="E900" s="31">
        <v>97.333888888888893</v>
      </c>
      <c r="F900" s="31">
        <v>1811</v>
      </c>
      <c r="G900" s="48"/>
      <c r="H900" s="48"/>
      <c r="I900" s="31" t="s">
        <v>1055</v>
      </c>
      <c r="M900" s="48" t="s">
        <v>411</v>
      </c>
      <c r="X900" s="31" t="s">
        <v>78</v>
      </c>
      <c r="AA900" s="48">
        <v>584.23098360097151</v>
      </c>
      <c r="AB900" s="48">
        <v>31</v>
      </c>
      <c r="AC900" s="31" t="s">
        <v>180</v>
      </c>
      <c r="AD900" s="48">
        <v>30.250385422345285</v>
      </c>
      <c r="AE900" s="31" t="s">
        <v>1332</v>
      </c>
      <c r="AH900" s="48">
        <v>16.497604650848906</v>
      </c>
      <c r="AI900" s="31" t="s">
        <v>1359</v>
      </c>
      <c r="BF900" s="48">
        <v>0.52871654364913589</v>
      </c>
      <c r="BG900" s="48">
        <v>0.40648925569446459</v>
      </c>
      <c r="BH900" s="48">
        <v>4.492948965271089</v>
      </c>
      <c r="BI900" s="48">
        <v>1.5226926283075011</v>
      </c>
      <c r="BJ900" s="48">
        <v>17.341552873451541</v>
      </c>
      <c r="BK900" s="48">
        <v>6.7254527034460363</v>
      </c>
      <c r="BL900" s="48">
        <v>177.00532268149362</v>
      </c>
      <c r="BM900" s="48">
        <v>19.717266361077471</v>
      </c>
      <c r="BN900" s="48">
        <v>344.22982779825492</v>
      </c>
      <c r="BO900" s="48">
        <v>5.1135634232444307</v>
      </c>
      <c r="BP900" s="48">
        <v>7.1471503670813519</v>
      </c>
      <c r="BQ900" s="48">
        <v>0</v>
      </c>
      <c r="BR900" s="48">
        <v>0</v>
      </c>
    </row>
    <row r="901" spans="1:70" s="31" customFormat="1" ht="18" customHeight="1">
      <c r="A901" s="46" t="s">
        <v>734</v>
      </c>
      <c r="B901" s="31" t="s">
        <v>1125</v>
      </c>
      <c r="C901" s="31" t="s">
        <v>1054</v>
      </c>
      <c r="D901" s="31">
        <v>48.792722222222224</v>
      </c>
      <c r="E901" s="31">
        <v>97.333888888888893</v>
      </c>
      <c r="F901" s="31">
        <v>1811</v>
      </c>
      <c r="G901" s="48"/>
      <c r="H901" s="48"/>
      <c r="I901" s="31" t="s">
        <v>1055</v>
      </c>
      <c r="M901" s="48" t="s">
        <v>411</v>
      </c>
      <c r="X901" s="31" t="s">
        <v>78</v>
      </c>
      <c r="AA901" s="48">
        <v>1342.4266682936579</v>
      </c>
      <c r="AB901" s="48">
        <v>29</v>
      </c>
      <c r="AC901" s="31" t="s">
        <v>180</v>
      </c>
      <c r="AD901" s="48">
        <v>29.495269739878868</v>
      </c>
      <c r="AE901" s="31" t="s">
        <v>1332</v>
      </c>
      <c r="AH901" s="48">
        <v>31.759624558135556</v>
      </c>
      <c r="AI901" s="31" t="s">
        <v>1359</v>
      </c>
      <c r="BF901" s="48">
        <v>0.89473231671529296</v>
      </c>
      <c r="BG901" s="48">
        <v>0.49896362639935637</v>
      </c>
      <c r="BH901" s="48">
        <v>2.9475803536344629</v>
      </c>
      <c r="BI901" s="48">
        <v>2.5214774777058029</v>
      </c>
      <c r="BJ901" s="48">
        <v>8.8262232045272988</v>
      </c>
      <c r="BK901" s="48">
        <v>9.2798184307957907</v>
      </c>
      <c r="BL901" s="48">
        <v>967.43705485908436</v>
      </c>
      <c r="BM901" s="48">
        <v>24.74242239916023</v>
      </c>
      <c r="BN901" s="48">
        <v>311.8850578749192</v>
      </c>
      <c r="BO901" s="48">
        <v>4.3018472336138203</v>
      </c>
      <c r="BP901" s="48">
        <v>9.0914905171023772</v>
      </c>
      <c r="BQ901" s="48">
        <v>0</v>
      </c>
      <c r="BR901" s="48">
        <v>0</v>
      </c>
    </row>
    <row r="902" spans="1:70" s="31" customFormat="1" ht="18" customHeight="1">
      <c r="A902" s="46" t="s">
        <v>734</v>
      </c>
      <c r="B902" s="31" t="s">
        <v>1126</v>
      </c>
      <c r="C902" s="31" t="s">
        <v>1054</v>
      </c>
      <c r="D902" s="31">
        <v>48.787999999999997</v>
      </c>
      <c r="E902" s="31">
        <v>97.339694444444447</v>
      </c>
      <c r="F902" s="31">
        <v>1814</v>
      </c>
      <c r="G902" s="48"/>
      <c r="H902" s="48"/>
      <c r="I902" s="31" t="s">
        <v>1055</v>
      </c>
      <c r="M902" s="48" t="s">
        <v>411</v>
      </c>
      <c r="X902" s="31" t="s">
        <v>78</v>
      </c>
      <c r="AA902" s="48">
        <v>567.44052666400796</v>
      </c>
      <c r="AB902" s="48">
        <v>31</v>
      </c>
      <c r="AC902" s="31" t="s">
        <v>180</v>
      </c>
      <c r="AD902" s="48">
        <v>29.895019700751654</v>
      </c>
      <c r="AE902" s="31" t="s">
        <v>1332</v>
      </c>
      <c r="AH902" s="48">
        <v>20.099322633186585</v>
      </c>
      <c r="AI902" s="31" t="s">
        <v>1359</v>
      </c>
      <c r="BF902" s="48">
        <v>1.1797852369389366</v>
      </c>
      <c r="BG902" s="48">
        <v>0.70264924812079077</v>
      </c>
      <c r="BH902" s="48">
        <v>5.1827268626125083</v>
      </c>
      <c r="BI902" s="48">
        <v>2.0331373047138519</v>
      </c>
      <c r="BJ902" s="48">
        <v>24.919272229721155</v>
      </c>
      <c r="BK902" s="48">
        <v>8.4579174178649481</v>
      </c>
      <c r="BL902" s="48">
        <v>248.51463651646938</v>
      </c>
      <c r="BM902" s="48">
        <v>13.491113321855352</v>
      </c>
      <c r="BN902" s="48">
        <v>256.95767278403008</v>
      </c>
      <c r="BO902" s="48">
        <v>2.5767587542364163</v>
      </c>
      <c r="BP902" s="48">
        <v>3.4248569874445085</v>
      </c>
      <c r="BQ902" s="48">
        <v>0</v>
      </c>
      <c r="BR902" s="48">
        <v>0</v>
      </c>
    </row>
    <row r="903" spans="1:70" s="31" customFormat="1" ht="18" customHeight="1">
      <c r="A903" s="46" t="s">
        <v>734</v>
      </c>
      <c r="B903" s="31" t="s">
        <v>1127</v>
      </c>
      <c r="C903" s="31" t="s">
        <v>1054</v>
      </c>
      <c r="D903" s="31">
        <v>48.769638888888892</v>
      </c>
      <c r="E903" s="31">
        <v>97.300027777777771</v>
      </c>
      <c r="F903" s="31">
        <v>1859</v>
      </c>
      <c r="G903" s="48"/>
      <c r="H903" s="48"/>
      <c r="I903" s="31" t="s">
        <v>1055</v>
      </c>
      <c r="M903" s="48" t="s">
        <v>411</v>
      </c>
      <c r="X903" s="31" t="s">
        <v>78</v>
      </c>
      <c r="AA903" s="48">
        <v>1402.9465499772336</v>
      </c>
      <c r="AB903" s="48">
        <v>29</v>
      </c>
      <c r="AC903" s="31" t="s">
        <v>180</v>
      </c>
      <c r="AD903" s="48">
        <v>29.489902631823007</v>
      </c>
      <c r="AE903" s="31" t="s">
        <v>1332</v>
      </c>
      <c r="AH903" s="48">
        <v>31.257815531061148</v>
      </c>
      <c r="AI903" s="31" t="s">
        <v>1359</v>
      </c>
      <c r="BF903" s="48">
        <v>1.4880315802595161</v>
      </c>
      <c r="BG903" s="48">
        <v>0.72892056982487841</v>
      </c>
      <c r="BH903" s="48">
        <v>4.0480013170469258</v>
      </c>
      <c r="BI903" s="48">
        <v>2.6995853929396674</v>
      </c>
      <c r="BJ903" s="48">
        <v>11.837846372391432</v>
      </c>
      <c r="BK903" s="48">
        <v>11.298325201068376</v>
      </c>
      <c r="BL903" s="48">
        <v>1013.6556857471148</v>
      </c>
      <c r="BM903" s="48">
        <v>23.367690910035474</v>
      </c>
      <c r="BN903" s="48">
        <v>312.43013076973239</v>
      </c>
      <c r="BO903" s="48">
        <v>5.9318621808496337</v>
      </c>
      <c r="BP903" s="48">
        <v>15.460469935970625</v>
      </c>
      <c r="BQ903" s="48">
        <v>0</v>
      </c>
      <c r="BR903" s="48">
        <v>0</v>
      </c>
    </row>
    <row r="904" spans="1:70" s="31" customFormat="1" ht="18" customHeight="1">
      <c r="A904" s="46" t="s">
        <v>734</v>
      </c>
      <c r="B904" s="31" t="s">
        <v>1128</v>
      </c>
      <c r="C904" s="31" t="s">
        <v>1054</v>
      </c>
      <c r="D904" s="31">
        <v>48.791277777777779</v>
      </c>
      <c r="E904" s="31">
        <v>97.338972222222225</v>
      </c>
      <c r="F904" s="31">
        <v>1802</v>
      </c>
      <c r="G904" s="48"/>
      <c r="H904" s="48"/>
      <c r="I904" s="31" t="s">
        <v>1055</v>
      </c>
      <c r="M904" s="48" t="s">
        <v>411</v>
      </c>
      <c r="X904" s="31" t="s">
        <v>78</v>
      </c>
      <c r="AA904" s="48">
        <v>33.090632231650552</v>
      </c>
      <c r="AB904" s="48">
        <v>29</v>
      </c>
      <c r="AC904" s="31" t="s">
        <v>180</v>
      </c>
      <c r="AD904" s="48">
        <v>29.122714596574209</v>
      </c>
      <c r="AE904" s="31" t="s">
        <v>1332</v>
      </c>
      <c r="AH904" s="48">
        <v>9.0978593313598264</v>
      </c>
      <c r="AI904" s="31" t="s">
        <v>1359</v>
      </c>
      <c r="BF904" s="48">
        <v>1.1745581761714363</v>
      </c>
      <c r="BG904" s="48">
        <v>0.80102220316417316</v>
      </c>
      <c r="BH904" s="48">
        <v>4.4281994660655206</v>
      </c>
      <c r="BI904" s="48">
        <v>1.3339574909311929</v>
      </c>
      <c r="BJ904" s="48">
        <v>6.8623622366985497</v>
      </c>
      <c r="BK904" s="48">
        <v>0.86649334557496838</v>
      </c>
      <c r="BL904" s="48">
        <v>10.011943785322877</v>
      </c>
      <c r="BM904" s="48">
        <v>0.33734020587595787</v>
      </c>
      <c r="BN904" s="48">
        <v>6.0018082896882339</v>
      </c>
      <c r="BO904" s="48">
        <v>0.10503170950262526</v>
      </c>
      <c r="BP904" s="48">
        <v>1.1679153226550152</v>
      </c>
      <c r="BQ904" s="48">
        <v>0</v>
      </c>
      <c r="BR904" s="48">
        <v>0</v>
      </c>
    </row>
    <row r="905" spans="1:70" s="31" customFormat="1" ht="18" customHeight="1">
      <c r="A905" s="46" t="s">
        <v>734</v>
      </c>
      <c r="B905" s="31" t="s">
        <v>1129</v>
      </c>
      <c r="C905" s="31" t="s">
        <v>1054</v>
      </c>
      <c r="D905" s="31">
        <v>48.146972222222225</v>
      </c>
      <c r="E905" s="31">
        <v>99.717222222222219</v>
      </c>
      <c r="F905" s="31">
        <v>2065</v>
      </c>
      <c r="G905" s="48"/>
      <c r="H905" s="48"/>
      <c r="I905" s="31" t="s">
        <v>1055</v>
      </c>
      <c r="M905" s="48" t="s">
        <v>411</v>
      </c>
      <c r="X905" s="31" t="s">
        <v>78</v>
      </c>
      <c r="AA905" s="48">
        <v>64.484557422038549</v>
      </c>
      <c r="AB905" s="48">
        <v>31</v>
      </c>
      <c r="AC905" s="31" t="s">
        <v>179</v>
      </c>
      <c r="AD905" s="48">
        <v>30.718663166503834</v>
      </c>
      <c r="AE905" s="31" t="s">
        <v>1332</v>
      </c>
      <c r="AH905" s="48">
        <v>15.67909806840013</v>
      </c>
      <c r="AI905" s="31" t="s">
        <v>1359</v>
      </c>
      <c r="BF905" s="48">
        <v>0.87756456049736375</v>
      </c>
      <c r="BG905" s="48">
        <v>0</v>
      </c>
      <c r="BH905" s="48">
        <v>1.8347626689045806</v>
      </c>
      <c r="BI905" s="48">
        <v>0.58518693175358871</v>
      </c>
      <c r="BJ905" s="48">
        <v>3.947142473039043</v>
      </c>
      <c r="BK905" s="48">
        <v>1.2910320058243978</v>
      </c>
      <c r="BL905" s="48">
        <v>8.6250852803276175</v>
      </c>
      <c r="BM905" s="48">
        <v>1.194378816408904</v>
      </c>
      <c r="BN905" s="48">
        <v>36.720018653968019</v>
      </c>
      <c r="BO905" s="48">
        <v>0.60918403573786828</v>
      </c>
      <c r="BP905" s="48">
        <v>8.4034131440727595</v>
      </c>
      <c r="BQ905" s="48">
        <v>0.15697520172432855</v>
      </c>
      <c r="BR905" s="48">
        <v>0.23981364978008374</v>
      </c>
    </row>
    <row r="906" spans="1:70" s="31" customFormat="1" ht="18" customHeight="1">
      <c r="A906" s="46" t="s">
        <v>734</v>
      </c>
      <c r="B906" s="31" t="s">
        <v>1130</v>
      </c>
      <c r="C906" s="31" t="s">
        <v>1054</v>
      </c>
      <c r="D906" s="31">
        <v>48.081666666666663</v>
      </c>
      <c r="E906" s="31">
        <v>99.707277777777776</v>
      </c>
      <c r="F906" s="31">
        <v>2792</v>
      </c>
      <c r="G906" s="48"/>
      <c r="H906" s="48"/>
      <c r="I906" s="31" t="s">
        <v>1055</v>
      </c>
      <c r="M906" s="48" t="s">
        <v>411</v>
      </c>
      <c r="X906" s="31" t="s">
        <v>78</v>
      </c>
      <c r="AA906" s="48">
        <v>14.434745446938503</v>
      </c>
      <c r="AB906" s="48">
        <v>27</v>
      </c>
      <c r="AC906" s="31" t="s">
        <v>179</v>
      </c>
      <c r="AD906" s="48">
        <v>28.881541586490922</v>
      </c>
      <c r="AE906" s="31" t="s">
        <v>1332</v>
      </c>
      <c r="AH906" s="48">
        <v>15.702564999862842</v>
      </c>
      <c r="AI906" s="31" t="s">
        <v>1359</v>
      </c>
      <c r="BF906" s="48">
        <v>0.3682900969756196</v>
      </c>
      <c r="BG906" s="48">
        <v>0.22264638966135783</v>
      </c>
      <c r="BH906" s="48">
        <v>0.91049156090972749</v>
      </c>
      <c r="BI906" s="48">
        <v>0.38895244755162256</v>
      </c>
      <c r="BJ906" s="48">
        <v>4.9649419008638036</v>
      </c>
      <c r="BK906" s="48">
        <v>0.2186489828605902</v>
      </c>
      <c r="BL906" s="48">
        <v>3.9262737399111276</v>
      </c>
      <c r="BM906" s="48">
        <v>0.12186686815685294</v>
      </c>
      <c r="BN906" s="48">
        <v>2.032893205068814</v>
      </c>
      <c r="BO906" s="48">
        <v>3.6887912477456181E-2</v>
      </c>
      <c r="BP906" s="48">
        <v>1.1096493711628725</v>
      </c>
      <c r="BQ906" s="48">
        <v>0</v>
      </c>
      <c r="BR906" s="48">
        <v>0.13320297133865883</v>
      </c>
    </row>
    <row r="907" spans="1:70" s="31" customFormat="1" ht="18" customHeight="1">
      <c r="A907" s="46" t="s">
        <v>734</v>
      </c>
      <c r="B907" s="31" t="s">
        <v>1131</v>
      </c>
      <c r="C907" s="31" t="s">
        <v>1054</v>
      </c>
      <c r="D907" s="31">
        <v>47.742444444444445</v>
      </c>
      <c r="E907" s="31">
        <v>102.74430555555556</v>
      </c>
      <c r="F907" s="31">
        <v>1366</v>
      </c>
      <c r="G907" s="48"/>
      <c r="H907" s="48"/>
      <c r="I907" s="31" t="s">
        <v>1055</v>
      </c>
      <c r="M907" s="48" t="s">
        <v>411</v>
      </c>
      <c r="X907" s="31" t="s">
        <v>78</v>
      </c>
      <c r="AA907" s="48">
        <v>86.58097728336196</v>
      </c>
      <c r="AB907" s="48">
        <v>31</v>
      </c>
      <c r="AC907" s="31" t="s">
        <v>179</v>
      </c>
      <c r="AD907" s="48">
        <v>30.439521429176224</v>
      </c>
      <c r="AE907" s="31" t="s">
        <v>1332</v>
      </c>
      <c r="AH907" s="48">
        <v>12.458612921159295</v>
      </c>
      <c r="AI907" s="31" t="s">
        <v>1359</v>
      </c>
      <c r="BF907" s="48">
        <v>0.15024488496092761</v>
      </c>
      <c r="BG907" s="48">
        <v>0</v>
      </c>
      <c r="BH907" s="48">
        <v>0.43431713949300715</v>
      </c>
      <c r="BI907" s="48">
        <v>0.38479662079934857</v>
      </c>
      <c r="BJ907" s="48">
        <v>2.9766377449083037</v>
      </c>
      <c r="BK907" s="48">
        <v>1.5076629733438405</v>
      </c>
      <c r="BL907" s="48">
        <v>24.291576649161478</v>
      </c>
      <c r="BM907" s="48">
        <v>2.9022845301988718</v>
      </c>
      <c r="BN907" s="48">
        <v>43.69887862598987</v>
      </c>
      <c r="BO907" s="48">
        <v>1.5508301056038449</v>
      </c>
      <c r="BP907" s="48">
        <v>8.0899600733198564</v>
      </c>
      <c r="BQ907" s="48">
        <v>0.16592415140539363</v>
      </c>
      <c r="BR907" s="48">
        <v>0.42786378417721738</v>
      </c>
    </row>
    <row r="908" spans="1:70" s="31" customFormat="1" ht="18" customHeight="1">
      <c r="A908" s="46" t="s">
        <v>734</v>
      </c>
      <c r="B908" s="31" t="s">
        <v>1132</v>
      </c>
      <c r="C908" s="31" t="s">
        <v>1054</v>
      </c>
      <c r="D908" s="31">
        <v>48.800861111111111</v>
      </c>
      <c r="E908" s="31">
        <v>97.37177777777778</v>
      </c>
      <c r="F908" s="31">
        <v>1852</v>
      </c>
      <c r="G908" s="48"/>
      <c r="H908" s="48"/>
      <c r="I908" s="31" t="s">
        <v>1055</v>
      </c>
      <c r="M908" s="48" t="s">
        <v>411</v>
      </c>
      <c r="X908" s="31" t="s">
        <v>78</v>
      </c>
      <c r="AA908" s="48">
        <v>83.737007599745482</v>
      </c>
      <c r="AB908" s="48">
        <v>29</v>
      </c>
      <c r="AC908" s="31" t="s">
        <v>180</v>
      </c>
      <c r="AD908" s="48">
        <v>29.192893276913882</v>
      </c>
      <c r="AE908" s="31" t="s">
        <v>1332</v>
      </c>
      <c r="AH908" s="48">
        <v>9.3601478190885992</v>
      </c>
      <c r="AI908" s="31" t="s">
        <v>1359</v>
      </c>
      <c r="BF908" s="48">
        <v>6.2685567951983776</v>
      </c>
      <c r="BG908" s="48">
        <v>2.279582892473822</v>
      </c>
      <c r="BH908" s="48">
        <v>19.65308193707811</v>
      </c>
      <c r="BI908" s="48">
        <v>2.8320782329041108</v>
      </c>
      <c r="BJ908" s="48">
        <v>12.906724226183378</v>
      </c>
      <c r="BK908" s="48">
        <v>1.6998148337530488</v>
      </c>
      <c r="BL908" s="48">
        <v>21.705124137558442</v>
      </c>
      <c r="BM908" s="48">
        <v>0.56790132541095995</v>
      </c>
      <c r="BN908" s="48">
        <v>13.3808740856676</v>
      </c>
      <c r="BO908" s="48">
        <v>0.26072622450748001</v>
      </c>
      <c r="BP908" s="48">
        <v>2.1825429090101509</v>
      </c>
      <c r="BQ908" s="48">
        <v>0</v>
      </c>
      <c r="BR908" s="48">
        <v>0</v>
      </c>
    </row>
    <row r="909" spans="1:70" s="31" customFormat="1" ht="18" customHeight="1">
      <c r="A909" s="46" t="s">
        <v>734</v>
      </c>
      <c r="B909" s="31" t="s">
        <v>1133</v>
      </c>
      <c r="C909" s="31" t="s">
        <v>1054</v>
      </c>
      <c r="D909" s="31">
        <v>48.764944444444446</v>
      </c>
      <c r="E909" s="31">
        <v>97.248000000000005</v>
      </c>
      <c r="F909" s="31">
        <v>1895</v>
      </c>
      <c r="G909" s="48"/>
      <c r="H909" s="48"/>
      <c r="I909" s="31" t="s">
        <v>1055</v>
      </c>
      <c r="M909" s="48" t="s">
        <v>411</v>
      </c>
      <c r="X909" s="31" t="s">
        <v>78</v>
      </c>
      <c r="AA909" s="48">
        <v>570.42856601069082</v>
      </c>
      <c r="AB909" s="48">
        <v>31</v>
      </c>
      <c r="AC909" s="31" t="s">
        <v>179</v>
      </c>
      <c r="AD909" s="48">
        <v>30.453413171034061</v>
      </c>
      <c r="AE909" s="31" t="s">
        <v>1332</v>
      </c>
      <c r="AH909" s="48">
        <v>23.534322582049381</v>
      </c>
      <c r="AI909" s="31" t="s">
        <v>1359</v>
      </c>
      <c r="BF909" s="48">
        <v>3.6498646072512102</v>
      </c>
      <c r="BG909" s="48">
        <v>1.499694602628769</v>
      </c>
      <c r="BH909" s="48">
        <v>15.715241206663537</v>
      </c>
      <c r="BI909" s="48">
        <v>2.9785647426864892</v>
      </c>
      <c r="BJ909" s="48">
        <v>33.574119795849612</v>
      </c>
      <c r="BK909" s="48">
        <v>4.9626148240437251</v>
      </c>
      <c r="BL909" s="48">
        <v>108.09906754420206</v>
      </c>
      <c r="BM909" s="48">
        <v>9.8398347939709527</v>
      </c>
      <c r="BN909" s="48">
        <v>352.26806330093387</v>
      </c>
      <c r="BO909" s="48">
        <v>4.5505070377101111</v>
      </c>
      <c r="BP909" s="48">
        <v>31.615977697163949</v>
      </c>
      <c r="BQ909" s="48">
        <v>0</v>
      </c>
      <c r="BR909" s="48">
        <v>1.6750158575865803</v>
      </c>
    </row>
    <row r="910" spans="1:70" s="31" customFormat="1" ht="18" customHeight="1">
      <c r="A910" s="46" t="s">
        <v>734</v>
      </c>
      <c r="B910" s="31" t="s">
        <v>1134</v>
      </c>
      <c r="C910" s="31" t="s">
        <v>1054</v>
      </c>
      <c r="D910" s="31">
        <v>48.313861111111109</v>
      </c>
      <c r="E910" s="31">
        <v>98.915527777777783</v>
      </c>
      <c r="F910" s="31">
        <v>2260</v>
      </c>
      <c r="G910" s="48"/>
      <c r="H910" s="48"/>
      <c r="I910" s="31" t="s">
        <v>1055</v>
      </c>
      <c r="M910" s="48" t="s">
        <v>411</v>
      </c>
      <c r="X910" s="31" t="s">
        <v>78</v>
      </c>
      <c r="AA910" s="48">
        <v>455.94634673843694</v>
      </c>
      <c r="AB910" s="48">
        <v>31</v>
      </c>
      <c r="AC910" s="31" t="s">
        <v>179</v>
      </c>
      <c r="AD910" s="48">
        <v>30.124186105162135</v>
      </c>
      <c r="AE910" s="31" t="s">
        <v>1332</v>
      </c>
      <c r="AH910" s="48">
        <v>26.629843067542996</v>
      </c>
      <c r="AI910" s="31" t="s">
        <v>1359</v>
      </c>
      <c r="BF910" s="48">
        <v>4.3440094449549438</v>
      </c>
      <c r="BG910" s="48">
        <v>0.97364354738411318</v>
      </c>
      <c r="BH910" s="48">
        <v>9.1535610019732054</v>
      </c>
      <c r="BI910" s="48">
        <v>1.7169309623182263</v>
      </c>
      <c r="BJ910" s="48">
        <v>37.851393322685659</v>
      </c>
      <c r="BK910" s="48">
        <v>4.3544877075608674</v>
      </c>
      <c r="BL910" s="48">
        <v>137.14951678973623</v>
      </c>
      <c r="BM910" s="48">
        <v>7.1401592994380376</v>
      </c>
      <c r="BN910" s="48">
        <v>222.5867400658434</v>
      </c>
      <c r="BO910" s="48">
        <v>2.7304498081629505</v>
      </c>
      <c r="BP910" s="48">
        <v>26.946047714440567</v>
      </c>
      <c r="BQ910" s="48">
        <v>0</v>
      </c>
      <c r="BR910" s="48">
        <v>0.99940707393872441</v>
      </c>
    </row>
    <row r="911" spans="1:70" s="31" customFormat="1" ht="18" customHeight="1">
      <c r="A911" s="46" t="s">
        <v>734</v>
      </c>
      <c r="B911" s="31" t="s">
        <v>1135</v>
      </c>
      <c r="C911" s="31" t="s">
        <v>1054</v>
      </c>
      <c r="D911" s="31">
        <v>48.325249999999997</v>
      </c>
      <c r="E911" s="31">
        <v>98.907527777777773</v>
      </c>
      <c r="F911" s="31">
        <v>2198</v>
      </c>
      <c r="G911" s="48"/>
      <c r="H911" s="48"/>
      <c r="I911" s="31" t="s">
        <v>1055</v>
      </c>
      <c r="M911" s="48" t="s">
        <v>411</v>
      </c>
      <c r="X911" s="31" t="s">
        <v>78</v>
      </c>
      <c r="AA911" s="48">
        <v>785.32618336638336</v>
      </c>
      <c r="AB911" s="48">
        <v>31</v>
      </c>
      <c r="AC911" s="31" t="s">
        <v>179</v>
      </c>
      <c r="AD911" s="48">
        <v>29.95922615837657</v>
      </c>
      <c r="AE911" s="31" t="s">
        <v>1332</v>
      </c>
      <c r="AH911" s="48">
        <v>16.914775009839335</v>
      </c>
      <c r="AI911" s="31" t="s">
        <v>1359</v>
      </c>
      <c r="BF911" s="48">
        <v>13.506066948964126</v>
      </c>
      <c r="BG911" s="48">
        <v>3.297515111285112</v>
      </c>
      <c r="BH911" s="48">
        <v>29.082962888835514</v>
      </c>
      <c r="BI911" s="48">
        <v>3.8031481767851663</v>
      </c>
      <c r="BJ911" s="48">
        <v>49.268429181459908</v>
      </c>
      <c r="BK911" s="48">
        <v>12.399439984126403</v>
      </c>
      <c r="BL911" s="48">
        <v>298.74468209863494</v>
      </c>
      <c r="BM911" s="48">
        <v>19.04106443726619</v>
      </c>
      <c r="BN911" s="48">
        <v>311.17468031309778</v>
      </c>
      <c r="BO911" s="48">
        <v>5.8369252844283404</v>
      </c>
      <c r="BP911" s="48">
        <v>35.68094056527157</v>
      </c>
      <c r="BQ911" s="48">
        <v>1.1329459865193758</v>
      </c>
      <c r="BR911" s="48">
        <v>2.3573823897086816</v>
      </c>
    </row>
    <row r="912" spans="1:70" s="31" customFormat="1" ht="18" customHeight="1">
      <c r="A912" s="46" t="s">
        <v>734</v>
      </c>
      <c r="B912" s="31" t="s">
        <v>1136</v>
      </c>
      <c r="C912" s="31" t="s">
        <v>1054</v>
      </c>
      <c r="D912" s="31">
        <v>48.782611111111109</v>
      </c>
      <c r="E912" s="31">
        <v>97.328527777777779</v>
      </c>
      <c r="F912" s="31">
        <v>1799</v>
      </c>
      <c r="G912" s="48"/>
      <c r="H912" s="48"/>
      <c r="I912" s="31" t="s">
        <v>1055</v>
      </c>
      <c r="M912" s="48" t="s">
        <v>411</v>
      </c>
      <c r="X912" s="31" t="s">
        <v>78</v>
      </c>
      <c r="AA912" s="48">
        <v>105.57895152679274</v>
      </c>
      <c r="AB912" s="48">
        <v>31</v>
      </c>
      <c r="AC912" s="31" t="s">
        <v>180</v>
      </c>
      <c r="AD912" s="48">
        <v>29.746685612115243</v>
      </c>
      <c r="AE912" s="31" t="s">
        <v>1332</v>
      </c>
      <c r="AH912" s="48">
        <v>12.418698760840066</v>
      </c>
      <c r="AI912" s="31" t="s">
        <v>1359</v>
      </c>
      <c r="BF912" s="48">
        <v>5.796927154130266</v>
      </c>
      <c r="BG912" s="48">
        <v>1.3012688472663243</v>
      </c>
      <c r="BH912" s="48">
        <v>8.5030704270965334</v>
      </c>
      <c r="BI912" s="48">
        <v>1.9567137551007332</v>
      </c>
      <c r="BJ912" s="48">
        <v>15.931978411833912</v>
      </c>
      <c r="BK912" s="48">
        <v>2.5166802748657555</v>
      </c>
      <c r="BL912" s="48">
        <v>25.633733734847112</v>
      </c>
      <c r="BM912" s="48">
        <v>1.6277728644071312</v>
      </c>
      <c r="BN912" s="48">
        <v>36.392065885111556</v>
      </c>
      <c r="BO912" s="48">
        <v>0.60422881514796667</v>
      </c>
      <c r="BP912" s="48">
        <v>5.3145113569854443</v>
      </c>
      <c r="BQ912" s="48">
        <v>0</v>
      </c>
      <c r="BR912" s="48">
        <v>0</v>
      </c>
    </row>
    <row r="913" spans="1:70" s="31" customFormat="1" ht="18" customHeight="1">
      <c r="A913" s="46" t="s">
        <v>734</v>
      </c>
      <c r="B913" s="31" t="s">
        <v>1137</v>
      </c>
      <c r="C913" s="31" t="s">
        <v>1054</v>
      </c>
      <c r="D913" s="31">
        <v>48.296250000000001</v>
      </c>
      <c r="E913" s="31">
        <v>98.94</v>
      </c>
      <c r="F913" s="31">
        <v>2441</v>
      </c>
      <c r="G913" s="48"/>
      <c r="H913" s="48"/>
      <c r="I913" s="31" t="s">
        <v>1055</v>
      </c>
      <c r="M913" s="48" t="s">
        <v>411</v>
      </c>
      <c r="X913" s="31" t="s">
        <v>78</v>
      </c>
      <c r="AA913" s="48">
        <v>285.54678601440406</v>
      </c>
      <c r="AB913" s="48">
        <v>29</v>
      </c>
      <c r="AC913" s="31" t="s">
        <v>179</v>
      </c>
      <c r="AD913" s="48">
        <v>29.733035192285431</v>
      </c>
      <c r="AE913" s="31" t="s">
        <v>1332</v>
      </c>
      <c r="AH913" s="48">
        <v>21.112738905119656</v>
      </c>
      <c r="AI913" s="31" t="s">
        <v>1359</v>
      </c>
      <c r="BF913" s="48">
        <v>2.8716849418683958</v>
      </c>
      <c r="BG913" s="48">
        <v>1.3638218387095169</v>
      </c>
      <c r="BH913" s="48">
        <v>10.406640941928831</v>
      </c>
      <c r="BI913" s="48">
        <v>2.5084151236305146</v>
      </c>
      <c r="BJ913" s="48">
        <v>19.109399812331546</v>
      </c>
      <c r="BK913" s="48">
        <v>3.9999212092292677</v>
      </c>
      <c r="BL913" s="48">
        <v>136.48504909474454</v>
      </c>
      <c r="BM913" s="48">
        <v>4.3650815636432876</v>
      </c>
      <c r="BN913" s="48">
        <v>90.429358375263959</v>
      </c>
      <c r="BO913" s="48">
        <v>1.3260818761898434</v>
      </c>
      <c r="BP913" s="48">
        <v>11.541046191592038</v>
      </c>
      <c r="BQ913" s="48">
        <v>0.6033225627424198</v>
      </c>
      <c r="BR913" s="48">
        <v>0.53696248252992074</v>
      </c>
    </row>
    <row r="914" spans="1:70" s="31" customFormat="1" ht="18" customHeight="1">
      <c r="A914" s="46" t="s">
        <v>734</v>
      </c>
      <c r="B914" s="31" t="s">
        <v>1138</v>
      </c>
      <c r="C914" s="31" t="s">
        <v>1054</v>
      </c>
      <c r="D914" s="31">
        <v>48.746361111111113</v>
      </c>
      <c r="E914" s="31">
        <v>97.222666666666669</v>
      </c>
      <c r="F914" s="31">
        <v>1952</v>
      </c>
      <c r="G914" s="48"/>
      <c r="H914" s="48"/>
      <c r="I914" s="31" t="s">
        <v>1055</v>
      </c>
      <c r="M914" s="48" t="s">
        <v>411</v>
      </c>
      <c r="X914" s="31" t="s">
        <v>78</v>
      </c>
      <c r="AA914" s="48">
        <v>497.94787357424042</v>
      </c>
      <c r="AB914" s="48">
        <v>31</v>
      </c>
      <c r="AC914" s="31" t="s">
        <v>179</v>
      </c>
      <c r="AD914" s="48">
        <v>30.557249274080473</v>
      </c>
      <c r="AE914" s="31" t="s">
        <v>1332</v>
      </c>
      <c r="AH914" s="48">
        <v>24.866480480025903</v>
      </c>
      <c r="AI914" s="31" t="s">
        <v>1359</v>
      </c>
      <c r="BF914" s="48">
        <v>0.71484187432127833</v>
      </c>
      <c r="BG914" s="48">
        <v>0.68140799112119999</v>
      </c>
      <c r="BH914" s="48">
        <v>4.3102581621359413</v>
      </c>
      <c r="BI914" s="48">
        <v>2.0710595460321963</v>
      </c>
      <c r="BJ914" s="48">
        <v>15.488111036679411</v>
      </c>
      <c r="BK914" s="48">
        <v>3.7913851432401375</v>
      </c>
      <c r="BL914" s="48">
        <v>112.51522533782862</v>
      </c>
      <c r="BM914" s="48">
        <v>8.4070870014058041</v>
      </c>
      <c r="BN914" s="48">
        <v>304.40014239411175</v>
      </c>
      <c r="BO914" s="48">
        <v>4.6922776694102355</v>
      </c>
      <c r="BP914" s="48">
        <v>39.109983549990197</v>
      </c>
      <c r="BQ914" s="48">
        <v>0</v>
      </c>
      <c r="BR914" s="48">
        <v>1.7660938679635882</v>
      </c>
    </row>
    <row r="915" spans="1:70" s="31" customFormat="1" ht="18" customHeight="1">
      <c r="A915" s="46" t="s">
        <v>734</v>
      </c>
      <c r="B915" s="31" t="s">
        <v>1139</v>
      </c>
      <c r="C915" s="31" t="s">
        <v>1054</v>
      </c>
      <c r="D915" s="31">
        <v>48.262638888888887</v>
      </c>
      <c r="E915" s="31">
        <v>98.98811111111111</v>
      </c>
      <c r="F915" s="31">
        <v>2382</v>
      </c>
      <c r="G915" s="48"/>
      <c r="H915" s="48"/>
      <c r="I915" s="31" t="s">
        <v>1055</v>
      </c>
      <c r="M915" s="48" t="s">
        <v>411</v>
      </c>
      <c r="X915" s="31" t="s">
        <v>78</v>
      </c>
      <c r="AA915" s="48">
        <v>82.068667316676908</v>
      </c>
      <c r="AB915" s="48">
        <v>29</v>
      </c>
      <c r="AC915" s="31" t="s">
        <v>180</v>
      </c>
      <c r="AD915" s="48">
        <v>29.467683435122872</v>
      </c>
      <c r="AE915" s="31" t="s">
        <v>1332</v>
      </c>
      <c r="AH915" s="48">
        <v>13.138664661092228</v>
      </c>
      <c r="AI915" s="31" t="s">
        <v>1359</v>
      </c>
      <c r="BF915" s="48">
        <v>3.4083662622965423</v>
      </c>
      <c r="BG915" s="48">
        <v>0.86368679921526792</v>
      </c>
      <c r="BH915" s="48">
        <v>4.5488542657660336</v>
      </c>
      <c r="BI915" s="48">
        <v>0.99166421417758988</v>
      </c>
      <c r="BJ915" s="48">
        <v>12.966319102706441</v>
      </c>
      <c r="BK915" s="48">
        <v>2.0651463267236885</v>
      </c>
      <c r="BL915" s="48">
        <v>28.458285998986611</v>
      </c>
      <c r="BM915" s="48">
        <v>1.6376126036379661</v>
      </c>
      <c r="BN915" s="48">
        <v>24.401724923067356</v>
      </c>
      <c r="BO915" s="48">
        <v>0.48624714824783732</v>
      </c>
      <c r="BP915" s="48">
        <v>2.2407596718515697</v>
      </c>
      <c r="BQ915" s="48">
        <v>0</v>
      </c>
      <c r="BR915" s="48">
        <v>0</v>
      </c>
    </row>
    <row r="916" spans="1:70" s="31" customFormat="1" ht="18" customHeight="1">
      <c r="A916" s="46" t="s">
        <v>734</v>
      </c>
      <c r="B916" s="31" t="s">
        <v>1140</v>
      </c>
      <c r="C916" s="31" t="s">
        <v>1054</v>
      </c>
      <c r="D916" s="31">
        <v>48.146166666666666</v>
      </c>
      <c r="E916" s="31">
        <v>99.748722222222227</v>
      </c>
      <c r="F916" s="31">
        <v>2054</v>
      </c>
      <c r="G916" s="48"/>
      <c r="H916" s="48"/>
      <c r="I916" s="31" t="s">
        <v>1055</v>
      </c>
      <c r="M916" s="48" t="s">
        <v>411</v>
      </c>
      <c r="X916" s="31" t="s">
        <v>78</v>
      </c>
      <c r="AA916" s="48">
        <v>318.26046189890667</v>
      </c>
      <c r="AB916" s="48">
        <v>29</v>
      </c>
      <c r="AC916" s="31" t="s">
        <v>180</v>
      </c>
      <c r="AD916" s="48">
        <v>29.051927398095227</v>
      </c>
      <c r="AE916" s="31" t="s">
        <v>1332</v>
      </c>
      <c r="AH916" s="48">
        <v>15.630983689378306</v>
      </c>
      <c r="AI916" s="31" t="s">
        <v>1359</v>
      </c>
      <c r="BF916" s="48">
        <v>7.9564469186140387</v>
      </c>
      <c r="BG916" s="48">
        <v>1.1815938931101215</v>
      </c>
      <c r="BH916" s="48">
        <v>7.7439164916923131</v>
      </c>
      <c r="BI916" s="48">
        <v>2.1941587426559805</v>
      </c>
      <c r="BJ916" s="48">
        <v>59.170540229426074</v>
      </c>
      <c r="BK916" s="48">
        <v>8.9440002743073332</v>
      </c>
      <c r="BL916" s="48">
        <v>161.47983054223727</v>
      </c>
      <c r="BM916" s="48">
        <v>5.8973570254240588</v>
      </c>
      <c r="BN916" s="48">
        <v>58.688311931833923</v>
      </c>
      <c r="BO916" s="48">
        <v>1.0859919949256176</v>
      </c>
      <c r="BP916" s="48">
        <v>3.9183138546799214</v>
      </c>
      <c r="BQ916" s="48">
        <v>0</v>
      </c>
      <c r="BR916" s="48">
        <v>0</v>
      </c>
    </row>
    <row r="917" spans="1:70" s="31" customFormat="1" ht="18" customHeight="1">
      <c r="A917" s="46" t="s">
        <v>734</v>
      </c>
      <c r="B917" s="31" t="s">
        <v>1141</v>
      </c>
      <c r="C917" s="31" t="s">
        <v>1054</v>
      </c>
      <c r="D917" s="31">
        <v>48.081666666666663</v>
      </c>
      <c r="E917" s="31">
        <v>99.707277777777776</v>
      </c>
      <c r="F917" s="31">
        <v>2792</v>
      </c>
      <c r="G917" s="48"/>
      <c r="H917" s="48"/>
      <c r="I917" s="31" t="s">
        <v>1055</v>
      </c>
      <c r="M917" s="48" t="s">
        <v>411</v>
      </c>
      <c r="X917" s="31" t="s">
        <v>78</v>
      </c>
      <c r="AA917" s="48">
        <v>144.4885860588239</v>
      </c>
      <c r="AB917" s="48">
        <v>31</v>
      </c>
      <c r="AC917" s="31" t="s">
        <v>180</v>
      </c>
      <c r="AD917" s="48">
        <v>29.962414310648967</v>
      </c>
      <c r="AE917" s="31" t="s">
        <v>1332</v>
      </c>
      <c r="AH917" s="48">
        <v>15.823466814366848</v>
      </c>
      <c r="AI917" s="31" t="s">
        <v>1359</v>
      </c>
      <c r="BF917" s="48">
        <v>2.9370220558740754</v>
      </c>
      <c r="BG917" s="48">
        <v>1.3793227190292492</v>
      </c>
      <c r="BH917" s="48">
        <v>4.8074017476735467</v>
      </c>
      <c r="BI917" s="48">
        <v>1.784416567009834</v>
      </c>
      <c r="BJ917" s="48">
        <v>20.295518331663583</v>
      </c>
      <c r="BK917" s="48">
        <v>2.3482563757655921</v>
      </c>
      <c r="BL917" s="48">
        <v>38.231873161043389</v>
      </c>
      <c r="BM917" s="48">
        <v>2.5741521632456186</v>
      </c>
      <c r="BN917" s="48">
        <v>56.020349966206787</v>
      </c>
      <c r="BO917" s="48">
        <v>1.3393666230611359</v>
      </c>
      <c r="BP917" s="48">
        <v>12.770906348251131</v>
      </c>
      <c r="BQ917" s="48">
        <v>0</v>
      </c>
      <c r="BR917" s="48">
        <v>0</v>
      </c>
    </row>
    <row r="918" spans="1:70" s="31" customFormat="1" ht="18" customHeight="1">
      <c r="A918" s="46" t="s">
        <v>734</v>
      </c>
      <c r="B918" s="31" t="s">
        <v>1142</v>
      </c>
      <c r="C918" s="31" t="s">
        <v>1054</v>
      </c>
      <c r="D918" s="31">
        <v>47.750277777777775</v>
      </c>
      <c r="E918" s="31">
        <v>102.80422222222222</v>
      </c>
      <c r="F918" s="31">
        <v>1343</v>
      </c>
      <c r="G918" s="48"/>
      <c r="H918" s="48"/>
      <c r="I918" s="31" t="s">
        <v>1055</v>
      </c>
      <c r="M918" s="48" t="s">
        <v>411</v>
      </c>
      <c r="X918" s="31" t="s">
        <v>78</v>
      </c>
      <c r="AA918" s="48">
        <v>84.599254396810466</v>
      </c>
      <c r="AB918" s="48">
        <v>31</v>
      </c>
      <c r="AC918" s="31" t="s">
        <v>180</v>
      </c>
      <c r="AD918" s="48">
        <v>29.930071391545642</v>
      </c>
      <c r="AE918" s="31" t="s">
        <v>1332</v>
      </c>
      <c r="AH918" s="48">
        <v>6.4377385909624953</v>
      </c>
      <c r="AI918" s="31" t="s">
        <v>1359</v>
      </c>
      <c r="BF918" s="48">
        <v>0.64867126321931545</v>
      </c>
      <c r="BG918" s="48">
        <v>0</v>
      </c>
      <c r="BH918" s="48">
        <v>6.3074486445375459</v>
      </c>
      <c r="BI918" s="48">
        <v>1.8041061727841181</v>
      </c>
      <c r="BJ918" s="48">
        <v>10.339289761656</v>
      </c>
      <c r="BK918" s="48">
        <v>2.0832998182477089</v>
      </c>
      <c r="BL918" s="48">
        <v>17.532513221266363</v>
      </c>
      <c r="BM918" s="48">
        <v>4.1245679231493453</v>
      </c>
      <c r="BN918" s="48">
        <v>37.072931835971907</v>
      </c>
      <c r="BO918" s="48">
        <v>2.427104246403391</v>
      </c>
      <c r="BP918" s="48">
        <v>2.259321509574773</v>
      </c>
      <c r="BQ918" s="48">
        <v>0</v>
      </c>
      <c r="BR918" s="48">
        <v>0</v>
      </c>
    </row>
    <row r="919" spans="1:70" s="31" customFormat="1" ht="18" customHeight="1">
      <c r="A919" s="46" t="s">
        <v>734</v>
      </c>
      <c r="B919" s="31" t="s">
        <v>1143</v>
      </c>
      <c r="C919" s="31" t="s">
        <v>1054</v>
      </c>
      <c r="D919" s="31">
        <v>47.746722222222225</v>
      </c>
      <c r="E919" s="31">
        <v>102.77213888888889</v>
      </c>
      <c r="F919" s="31">
        <v>1337</v>
      </c>
      <c r="G919" s="48"/>
      <c r="H919" s="48"/>
      <c r="I919" s="31" t="s">
        <v>1055</v>
      </c>
      <c r="M919" s="48" t="s">
        <v>411</v>
      </c>
      <c r="X919" s="31" t="s">
        <v>78</v>
      </c>
      <c r="AA919" s="48">
        <v>305.58915621326884</v>
      </c>
      <c r="AB919" s="48">
        <v>31</v>
      </c>
      <c r="AC919" s="31" t="s">
        <v>179</v>
      </c>
      <c r="AD919" s="48">
        <v>30.4355645937767</v>
      </c>
      <c r="AE919" s="31" t="s">
        <v>1332</v>
      </c>
      <c r="AH919" s="48">
        <v>11.554098367428971</v>
      </c>
      <c r="AI919" s="31" t="s">
        <v>1359</v>
      </c>
      <c r="BF919" s="48">
        <v>0.53049390719906764</v>
      </c>
      <c r="BG919" s="48">
        <v>0.37163803688606889</v>
      </c>
      <c r="BH919" s="48">
        <v>1.5499253883562891</v>
      </c>
      <c r="BI919" s="48">
        <v>1.3613824068317002</v>
      </c>
      <c r="BJ919" s="48">
        <v>10.599198069969239</v>
      </c>
      <c r="BK919" s="48">
        <v>5.2661157879021063</v>
      </c>
      <c r="BL919" s="48">
        <v>86.125957136055604</v>
      </c>
      <c r="BM919" s="48">
        <v>12.105862435978944</v>
      </c>
      <c r="BN919" s="48">
        <v>151.34086386991305</v>
      </c>
      <c r="BO919" s="48">
        <v>5.2554010027621167</v>
      </c>
      <c r="BP919" s="48">
        <v>29.102492550036796</v>
      </c>
      <c r="BQ919" s="48">
        <v>0.5553159556299273</v>
      </c>
      <c r="BR919" s="48">
        <v>1.4245096657478797</v>
      </c>
    </row>
    <row r="920" spans="1:70" s="31" customFormat="1" ht="18" customHeight="1">
      <c r="A920" s="46" t="s">
        <v>734</v>
      </c>
      <c r="B920" s="31" t="s">
        <v>1144</v>
      </c>
      <c r="C920" s="31" t="s">
        <v>1054</v>
      </c>
      <c r="D920" s="31">
        <v>48.248638888888891</v>
      </c>
      <c r="E920" s="31">
        <v>99.006555555555551</v>
      </c>
      <c r="F920" s="31">
        <v>2284</v>
      </c>
      <c r="G920" s="48"/>
      <c r="H920" s="48"/>
      <c r="I920" s="31" t="s">
        <v>1055</v>
      </c>
      <c r="M920" s="48" t="s">
        <v>411</v>
      </c>
      <c r="X920" s="31" t="s">
        <v>78</v>
      </c>
      <c r="AA920" s="48">
        <v>22.700327880266631</v>
      </c>
      <c r="AB920" s="48">
        <v>25</v>
      </c>
      <c r="AC920" s="31" t="s">
        <v>180</v>
      </c>
      <c r="AD920" s="48">
        <v>28.397877055130245</v>
      </c>
      <c r="AE920" s="31" t="s">
        <v>1332</v>
      </c>
      <c r="AH920" s="48">
        <v>5.3306514796468809</v>
      </c>
      <c r="AI920" s="31" t="s">
        <v>1359</v>
      </c>
      <c r="BF920" s="48">
        <v>5.9851483170960273</v>
      </c>
      <c r="BG920" s="48">
        <v>1.0700895245686073</v>
      </c>
      <c r="BH920" s="48">
        <v>6.606408469889999</v>
      </c>
      <c r="BI920" s="48">
        <v>0.6702849941698692</v>
      </c>
      <c r="BJ920" s="48">
        <v>3.630427617042093</v>
      </c>
      <c r="BK920" s="48">
        <v>0.47338936698519163</v>
      </c>
      <c r="BL920" s="48">
        <v>2.7468487330442848</v>
      </c>
      <c r="BM920" s="48">
        <v>0.22618027729178972</v>
      </c>
      <c r="BN920" s="48">
        <v>1.1282069473924579</v>
      </c>
      <c r="BO920" s="48">
        <v>5.7910197095189249E-2</v>
      </c>
      <c r="BP920" s="48">
        <v>0.10543343569112336</v>
      </c>
      <c r="BQ920" s="48">
        <v>0</v>
      </c>
      <c r="BR920" s="48">
        <v>0</v>
      </c>
    </row>
    <row r="921" spans="1:70" s="31" customFormat="1" ht="18" customHeight="1">
      <c r="A921" s="46" t="s">
        <v>734</v>
      </c>
      <c r="B921" s="31" t="s">
        <v>1145</v>
      </c>
      <c r="C921" s="31" t="s">
        <v>1054</v>
      </c>
      <c r="D921" s="31">
        <v>48.296250000000001</v>
      </c>
      <c r="E921" s="31">
        <v>98.94</v>
      </c>
      <c r="F921" s="31">
        <v>2441</v>
      </c>
      <c r="G921" s="48"/>
      <c r="H921" s="48"/>
      <c r="I921" s="31" t="s">
        <v>1055</v>
      </c>
      <c r="M921" s="48" t="s">
        <v>411</v>
      </c>
      <c r="X921" s="31" t="s">
        <v>78</v>
      </c>
      <c r="AA921" s="48">
        <v>25.297417526609614</v>
      </c>
      <c r="AB921" s="48">
        <v>25</v>
      </c>
      <c r="AC921" s="31" t="s">
        <v>180</v>
      </c>
      <c r="AD921" s="48">
        <v>28.412546912927301</v>
      </c>
      <c r="AE921" s="31" t="s">
        <v>1332</v>
      </c>
      <c r="AH921" s="48">
        <v>5.0845659521609301</v>
      </c>
      <c r="AI921" s="31" t="s">
        <v>1359</v>
      </c>
      <c r="BF921" s="48">
        <v>6.4874760337044624</v>
      </c>
      <c r="BG921" s="48">
        <v>1.2801799248520338</v>
      </c>
      <c r="BH921" s="48">
        <v>8.1778358394429347</v>
      </c>
      <c r="BI921" s="48">
        <v>0.73681711473287059</v>
      </c>
      <c r="BJ921" s="48">
        <v>3.8407542719244625</v>
      </c>
      <c r="BK921" s="48">
        <v>0.50852751888167058</v>
      </c>
      <c r="BL921" s="48">
        <v>2.5722356108941011</v>
      </c>
      <c r="BM921" s="48">
        <v>0.2402364417822857</v>
      </c>
      <c r="BN921" s="48">
        <v>1.258588197317706</v>
      </c>
      <c r="BO921" s="48">
        <v>5.1410355403401428E-2</v>
      </c>
      <c r="BP921" s="48">
        <v>0.14335621767368237</v>
      </c>
      <c r="BQ921" s="48">
        <v>0</v>
      </c>
      <c r="BR921" s="48">
        <v>0</v>
      </c>
    </row>
    <row r="922" spans="1:70" s="31" customFormat="1" ht="18" customHeight="1">
      <c r="A922" s="46" t="s">
        <v>734</v>
      </c>
      <c r="B922" s="31" t="s">
        <v>1146</v>
      </c>
      <c r="C922" s="31" t="s">
        <v>1054</v>
      </c>
      <c r="D922" s="31">
        <v>48.305750000000003</v>
      </c>
      <c r="E922" s="31">
        <v>98.922083333333333</v>
      </c>
      <c r="F922" s="31">
        <v>2343</v>
      </c>
      <c r="G922" s="48"/>
      <c r="H922" s="48"/>
      <c r="I922" s="31" t="s">
        <v>1055</v>
      </c>
      <c r="M922" s="48" t="s">
        <v>411</v>
      </c>
      <c r="X922" s="31" t="s">
        <v>78</v>
      </c>
      <c r="AA922" s="48">
        <v>31.075997936736815</v>
      </c>
      <c r="AB922" s="48">
        <v>25</v>
      </c>
      <c r="AC922" s="31" t="s">
        <v>180</v>
      </c>
      <c r="AD922" s="48">
        <v>28.276285261987606</v>
      </c>
      <c r="AE922" s="31" t="s">
        <v>1332</v>
      </c>
      <c r="AH922" s="48">
        <v>4.3447743146753099</v>
      </c>
      <c r="AI922" s="31" t="s">
        <v>1359</v>
      </c>
      <c r="BF922" s="48">
        <v>5.3312272884601741</v>
      </c>
      <c r="BG922" s="48">
        <v>1.6557094948773954</v>
      </c>
      <c r="BH922" s="48">
        <v>10.521085554533883</v>
      </c>
      <c r="BI922" s="48">
        <v>1.2715978560399535</v>
      </c>
      <c r="BJ922" s="48">
        <v>5.6740715100290116</v>
      </c>
      <c r="BK922" s="48">
        <v>0.8713426409025431</v>
      </c>
      <c r="BL922" s="48">
        <v>3.7689114976894884</v>
      </c>
      <c r="BM922" s="48">
        <v>0.35226670335143606</v>
      </c>
      <c r="BN922" s="48">
        <v>1.4898931480392326</v>
      </c>
      <c r="BO922" s="48">
        <v>4.3342568142754417E-2</v>
      </c>
      <c r="BP922" s="48">
        <v>9.6549674670941638E-2</v>
      </c>
      <c r="BQ922" s="48">
        <v>0</v>
      </c>
      <c r="BR922" s="48">
        <v>0</v>
      </c>
    </row>
    <row r="923" spans="1:70" s="31" customFormat="1" ht="18" customHeight="1">
      <c r="A923" s="46" t="s">
        <v>734</v>
      </c>
      <c r="B923" s="31" t="s">
        <v>1147</v>
      </c>
      <c r="C923" s="31" t="s">
        <v>1054</v>
      </c>
      <c r="D923" s="31">
        <v>48.313861111111109</v>
      </c>
      <c r="E923" s="31">
        <v>98.915527777777783</v>
      </c>
      <c r="F923" s="31">
        <v>2260</v>
      </c>
      <c r="G923" s="48"/>
      <c r="H923" s="48"/>
      <c r="I923" s="31" t="s">
        <v>1055</v>
      </c>
      <c r="M923" s="48" t="s">
        <v>411</v>
      </c>
      <c r="X923" s="31" t="s">
        <v>78</v>
      </c>
      <c r="AA923" s="48">
        <v>16.027338680608938</v>
      </c>
      <c r="AB923" s="48">
        <v>25</v>
      </c>
      <c r="AC923" s="31" t="s">
        <v>180</v>
      </c>
      <c r="AD923" s="48">
        <v>28.703388330100047</v>
      </c>
      <c r="AE923" s="31" t="s">
        <v>1332</v>
      </c>
      <c r="AH923" s="48">
        <v>4.6849379274294076</v>
      </c>
      <c r="AI923" s="31" t="s">
        <v>1359</v>
      </c>
      <c r="BF923" s="48">
        <v>3.3343228482275076</v>
      </c>
      <c r="BG923" s="48">
        <v>0.87716000384279325</v>
      </c>
      <c r="BH923" s="48">
        <v>4.0940258447663309</v>
      </c>
      <c r="BI923" s="48">
        <v>0.60633061799733989</v>
      </c>
      <c r="BJ923" s="48">
        <v>2.4382568625534486</v>
      </c>
      <c r="BK923" s="48">
        <v>0.43568779707352517</v>
      </c>
      <c r="BL923" s="48">
        <v>2.5456218102049069</v>
      </c>
      <c r="BM923" s="48">
        <v>0.22601880086326948</v>
      </c>
      <c r="BN923" s="48">
        <v>1.2648023994614237</v>
      </c>
      <c r="BO923" s="48">
        <v>9.0259054376055664E-2</v>
      </c>
      <c r="BP923" s="48">
        <v>0.11485264124233843</v>
      </c>
      <c r="BQ923" s="48">
        <v>0</v>
      </c>
      <c r="BR923" s="48">
        <v>0</v>
      </c>
    </row>
    <row r="924" spans="1:70" s="31" customFormat="1" ht="18" customHeight="1">
      <c r="A924" s="46" t="s">
        <v>734</v>
      </c>
      <c r="B924" s="31" t="s">
        <v>1148</v>
      </c>
      <c r="C924" s="31" t="s">
        <v>1054</v>
      </c>
      <c r="D924" s="31">
        <v>48.325249999999997</v>
      </c>
      <c r="E924" s="31">
        <v>98.907527777777773</v>
      </c>
      <c r="F924" s="31">
        <v>2198</v>
      </c>
      <c r="G924" s="48"/>
      <c r="H924" s="48"/>
      <c r="I924" s="31" t="s">
        <v>1055</v>
      </c>
      <c r="M924" s="48" t="s">
        <v>411</v>
      </c>
      <c r="X924" s="31" t="s">
        <v>78</v>
      </c>
      <c r="AA924" s="48">
        <v>19.543231199442356</v>
      </c>
      <c r="AB924" s="48">
        <v>25</v>
      </c>
      <c r="AC924" s="31" t="s">
        <v>180</v>
      </c>
      <c r="AD924" s="48">
        <v>28.796449790381214</v>
      </c>
      <c r="AE924" s="31" t="s">
        <v>1332</v>
      </c>
      <c r="AH924" s="48">
        <v>4.8823005761436917</v>
      </c>
      <c r="AI924" s="31" t="s">
        <v>1359</v>
      </c>
      <c r="BF924" s="48">
        <v>3.0632079352287804</v>
      </c>
      <c r="BG924" s="48">
        <v>1.0177557549017349</v>
      </c>
      <c r="BH924" s="48">
        <v>5.9880576836317871</v>
      </c>
      <c r="BI924" s="48">
        <v>0.73162184948374087</v>
      </c>
      <c r="BJ924" s="48">
        <v>3.0378453808669015</v>
      </c>
      <c r="BK924" s="48">
        <v>0.52944379990191281</v>
      </c>
      <c r="BL924" s="48">
        <v>2.8089739569769998</v>
      </c>
      <c r="BM924" s="48">
        <v>0.27824914875658485</v>
      </c>
      <c r="BN924" s="48">
        <v>1.7959922383310758</v>
      </c>
      <c r="BO924" s="48">
        <v>7.1315210141210908E-2</v>
      </c>
      <c r="BP924" s="48">
        <v>0.22076824122162653</v>
      </c>
      <c r="BQ924" s="48">
        <v>0</v>
      </c>
      <c r="BR924" s="48">
        <v>0</v>
      </c>
    </row>
    <row r="925" spans="1:70" s="31" customFormat="1" ht="18" customHeight="1">
      <c r="A925" s="46" t="s">
        <v>734</v>
      </c>
      <c r="B925" s="31" t="s">
        <v>1149</v>
      </c>
      <c r="C925" s="31" t="s">
        <v>1054</v>
      </c>
      <c r="D925" s="31">
        <v>48.349666666666664</v>
      </c>
      <c r="E925" s="31">
        <v>98.915916666666661</v>
      </c>
      <c r="F925" s="31">
        <v>2133</v>
      </c>
      <c r="G925" s="48"/>
      <c r="H925" s="48"/>
      <c r="I925" s="31" t="s">
        <v>1055</v>
      </c>
      <c r="M925" s="48" t="s">
        <v>411</v>
      </c>
      <c r="X925" s="31" t="s">
        <v>78</v>
      </c>
      <c r="AA925" s="48">
        <v>46.914743902701552</v>
      </c>
      <c r="AB925" s="48">
        <v>29</v>
      </c>
      <c r="AC925" s="31" t="s">
        <v>180</v>
      </c>
      <c r="AD925" s="48">
        <v>29.791547066634266</v>
      </c>
      <c r="AE925" s="31" t="s">
        <v>1332</v>
      </c>
      <c r="AH925" s="48">
        <v>8.4905762421201594</v>
      </c>
      <c r="AI925" s="31" t="s">
        <v>1359</v>
      </c>
      <c r="BF925" s="48">
        <v>3.8012914541159786</v>
      </c>
      <c r="BG925" s="48">
        <v>1.3678150767669484</v>
      </c>
      <c r="BH925" s="48">
        <v>6.969961534315849</v>
      </c>
      <c r="BI925" s="48">
        <v>0.98140250941878282</v>
      </c>
      <c r="BJ925" s="48">
        <v>4.0378751493560863</v>
      </c>
      <c r="BK925" s="48">
        <v>0.97495138947850313</v>
      </c>
      <c r="BL925" s="48">
        <v>13.283979387330106</v>
      </c>
      <c r="BM925" s="48">
        <v>1.209200381018402</v>
      </c>
      <c r="BN925" s="48">
        <v>11.228216946337204</v>
      </c>
      <c r="BO925" s="48">
        <v>0.49867800169907089</v>
      </c>
      <c r="BP925" s="48">
        <v>2.5613720728646237</v>
      </c>
      <c r="BQ925" s="48">
        <v>0</v>
      </c>
      <c r="BR925" s="48">
        <v>0</v>
      </c>
    </row>
    <row r="926" spans="1:70" s="32" customFormat="1" ht="18" customHeight="1">
      <c r="A926" s="82" t="s">
        <v>734</v>
      </c>
      <c r="B926" s="32" t="s">
        <v>1150</v>
      </c>
      <c r="C926" s="32" t="s">
        <v>1054</v>
      </c>
      <c r="D926" s="32">
        <v>48.089972222222222</v>
      </c>
      <c r="E926" s="32">
        <v>99.739388888888882</v>
      </c>
      <c r="F926" s="32">
        <v>2490</v>
      </c>
      <c r="G926" s="81"/>
      <c r="H926" s="81"/>
      <c r="I926" s="32" t="s">
        <v>1055</v>
      </c>
      <c r="M926" s="81" t="s">
        <v>411</v>
      </c>
      <c r="X926" s="32" t="s">
        <v>78</v>
      </c>
      <c r="AA926" s="81">
        <v>11.515532156096803</v>
      </c>
      <c r="AB926" s="81">
        <v>25</v>
      </c>
      <c r="AC926" s="32" t="s">
        <v>358</v>
      </c>
      <c r="AD926" s="81">
        <v>28.440687773510493</v>
      </c>
      <c r="AE926" s="32" t="s">
        <v>1332</v>
      </c>
      <c r="AH926" s="81">
        <v>13.814050427108677</v>
      </c>
      <c r="AI926" s="32" t="s">
        <v>1359</v>
      </c>
      <c r="BF926" s="81">
        <v>1.3331133665969583</v>
      </c>
      <c r="BG926" s="81">
        <v>0.82022992079239165</v>
      </c>
      <c r="BH926" s="81">
        <v>3.5616990284451417</v>
      </c>
      <c r="BI926" s="81">
        <v>0.39155326686669173</v>
      </c>
      <c r="BJ926" s="81">
        <v>2.6541423781512918</v>
      </c>
      <c r="BK926" s="81">
        <v>0</v>
      </c>
      <c r="BL926" s="81">
        <v>1.6132939959962624</v>
      </c>
      <c r="BM926" s="81">
        <v>0</v>
      </c>
      <c r="BN926" s="81">
        <v>1.1415001992480667</v>
      </c>
      <c r="BO926" s="81">
        <v>0</v>
      </c>
      <c r="BP926" s="81">
        <v>0</v>
      </c>
      <c r="BQ926" s="81">
        <v>0</v>
      </c>
      <c r="BR926" s="81">
        <v>0</v>
      </c>
    </row>
    <row r="927" spans="1:70" s="31" customFormat="1" ht="18" customHeight="1">
      <c r="A927" s="46" t="s">
        <v>735</v>
      </c>
      <c r="B927" s="31" t="s">
        <v>1152</v>
      </c>
      <c r="C927" s="31" t="s">
        <v>1153</v>
      </c>
      <c r="D927" s="31">
        <v>45.166666999999997</v>
      </c>
      <c r="E927" s="31">
        <v>41</v>
      </c>
      <c r="F927" s="31" t="s">
        <v>1166</v>
      </c>
      <c r="G927" s="31">
        <v>11</v>
      </c>
      <c r="H927" s="31" t="s">
        <v>1167</v>
      </c>
      <c r="M927" s="48" t="s">
        <v>411</v>
      </c>
      <c r="N927" s="48" t="s">
        <v>326</v>
      </c>
      <c r="W927" s="66" t="s">
        <v>1170</v>
      </c>
      <c r="X927" s="31" t="s">
        <v>1348</v>
      </c>
      <c r="AA927" s="31">
        <v>90.043243243243239</v>
      </c>
      <c r="AB927" s="31">
        <v>31</v>
      </c>
      <c r="AC927" s="31" t="s">
        <v>329</v>
      </c>
      <c r="AD927" s="31">
        <v>29.748016838364393</v>
      </c>
      <c r="AE927" s="31" t="s">
        <v>1332</v>
      </c>
      <c r="AH927" s="31">
        <v>12.282423245139219</v>
      </c>
      <c r="AI927" s="31" t="s">
        <v>1359</v>
      </c>
      <c r="BH927" s="31">
        <v>5.6956756756756759</v>
      </c>
      <c r="BI927" s="31">
        <v>2.1713513513513516</v>
      </c>
      <c r="BJ927" s="31">
        <v>9.9854054054054036</v>
      </c>
      <c r="BK927" s="31">
        <v>1.2464864864864864</v>
      </c>
      <c r="BL927" s="31">
        <v>29.627027027027026</v>
      </c>
      <c r="BM927" s="31">
        <v>2.2540540540540541</v>
      </c>
      <c r="BN927" s="31">
        <v>35.436486486486487</v>
      </c>
      <c r="BO927" s="31">
        <v>0.56945945945945953</v>
      </c>
      <c r="BP927" s="31">
        <v>1.6099999999999999</v>
      </c>
      <c r="BQ927" s="31">
        <v>0.30648648648648652</v>
      </c>
      <c r="BR927" s="31">
        <v>1.1408108108108108</v>
      </c>
    </row>
    <row r="928" spans="1:70" s="31" customFormat="1" ht="18" customHeight="1">
      <c r="A928" s="46" t="s">
        <v>735</v>
      </c>
      <c r="B928" s="31" t="s">
        <v>1152</v>
      </c>
      <c r="C928" s="31" t="s">
        <v>1153</v>
      </c>
      <c r="D928" s="31">
        <v>45.166666999999997</v>
      </c>
      <c r="E928" s="31">
        <v>41</v>
      </c>
      <c r="F928" s="31" t="s">
        <v>1166</v>
      </c>
      <c r="G928" s="31">
        <v>11</v>
      </c>
      <c r="H928" s="31" t="s">
        <v>1167</v>
      </c>
      <c r="M928" s="48" t="s">
        <v>411</v>
      </c>
      <c r="N928" s="48" t="s">
        <v>326</v>
      </c>
      <c r="W928" s="66" t="s">
        <v>1171</v>
      </c>
      <c r="X928" s="31" t="s">
        <v>1348</v>
      </c>
      <c r="AA928" s="31">
        <v>401.60820512820516</v>
      </c>
      <c r="AB928" s="31">
        <v>31</v>
      </c>
      <c r="AC928" s="31" t="s">
        <v>329</v>
      </c>
      <c r="AD928" s="31">
        <v>30.786090945393852</v>
      </c>
      <c r="AE928" s="31" t="s">
        <v>1332</v>
      </c>
      <c r="AH928" s="31">
        <v>9.9467626946020662</v>
      </c>
      <c r="AI928" s="31" t="s">
        <v>1359</v>
      </c>
      <c r="BH928" s="31">
        <v>10.706410256410257</v>
      </c>
      <c r="BI928" s="31">
        <v>4.4033333333333342</v>
      </c>
      <c r="BJ928" s="31">
        <v>22.344358974358975</v>
      </c>
      <c r="BK928" s="31">
        <v>7.223589743589744</v>
      </c>
      <c r="BL928" s="31">
        <v>86.764358974358984</v>
      </c>
      <c r="BM928" s="31">
        <v>5.1984615384615385</v>
      </c>
      <c r="BN928" s="31">
        <v>147.52000000000001</v>
      </c>
      <c r="BO928" s="31">
        <v>18.420769230769235</v>
      </c>
      <c r="BP928" s="31">
        <v>93.956410256410265</v>
      </c>
      <c r="BQ928" s="31">
        <v>0.76384615384615384</v>
      </c>
      <c r="BR928" s="31">
        <v>4.3066666666666666</v>
      </c>
    </row>
    <row r="929" spans="1:70" s="31" customFormat="1" ht="18" customHeight="1">
      <c r="A929" s="46" t="s">
        <v>735</v>
      </c>
      <c r="B929" s="31" t="s">
        <v>1152</v>
      </c>
      <c r="C929" s="31" t="s">
        <v>1153</v>
      </c>
      <c r="D929" s="31">
        <v>45.166666999999997</v>
      </c>
      <c r="E929" s="31">
        <v>41</v>
      </c>
      <c r="F929" s="31" t="s">
        <v>1166</v>
      </c>
      <c r="G929" s="31">
        <v>11</v>
      </c>
      <c r="H929" s="31" t="s">
        <v>1167</v>
      </c>
      <c r="M929" s="48" t="s">
        <v>411</v>
      </c>
      <c r="N929" s="48" t="s">
        <v>326</v>
      </c>
      <c r="W929" s="67" t="s">
        <v>1172</v>
      </c>
      <c r="X929" s="31" t="s">
        <v>1348</v>
      </c>
      <c r="AA929" s="31">
        <v>308.12661290322586</v>
      </c>
      <c r="AB929" s="31">
        <v>29</v>
      </c>
      <c r="AC929" s="31" t="s">
        <v>329</v>
      </c>
      <c r="AD929" s="31">
        <v>29.799822593894824</v>
      </c>
      <c r="AE929" s="31" t="s">
        <v>1332</v>
      </c>
      <c r="AH929" s="31">
        <v>23.086550536111027</v>
      </c>
      <c r="AI929" s="31" t="s">
        <v>1359</v>
      </c>
      <c r="BH929" s="31">
        <v>5.5431451612903224</v>
      </c>
      <c r="BI929" s="31">
        <v>0.69314516129032266</v>
      </c>
      <c r="BJ929" s="31">
        <v>8.3068548387096772</v>
      </c>
      <c r="BK929" s="31">
        <v>1.5737903225806451</v>
      </c>
      <c r="BL929" s="31">
        <v>158.23911290322582</v>
      </c>
      <c r="BM929" s="31">
        <v>9.4665322580645164</v>
      </c>
      <c r="BN929" s="31">
        <v>121.20685483870969</v>
      </c>
      <c r="BO929" s="31">
        <v>0.7895161290322581</v>
      </c>
      <c r="BP929" s="31">
        <v>1.3596774193548387</v>
      </c>
      <c r="BQ929" s="31">
        <v>0</v>
      </c>
      <c r="BR929" s="31">
        <v>0.94798387096774195</v>
      </c>
    </row>
    <row r="930" spans="1:70" s="31" customFormat="1" ht="18" customHeight="1">
      <c r="A930" s="46" t="s">
        <v>735</v>
      </c>
      <c r="B930" s="31" t="s">
        <v>1152</v>
      </c>
      <c r="C930" s="31" t="s">
        <v>1153</v>
      </c>
      <c r="D930" s="31">
        <v>45.166666999999997</v>
      </c>
      <c r="E930" s="31">
        <v>41</v>
      </c>
      <c r="F930" s="31" t="s">
        <v>1166</v>
      </c>
      <c r="G930" s="31">
        <v>11</v>
      </c>
      <c r="H930" s="31" t="s">
        <v>1167</v>
      </c>
      <c r="M930" s="48" t="s">
        <v>411</v>
      </c>
      <c r="N930" s="48" t="s">
        <v>326</v>
      </c>
      <c r="W930" s="66" t="s">
        <v>1173</v>
      </c>
      <c r="X930" s="31" t="s">
        <v>1348</v>
      </c>
      <c r="AA930" s="31">
        <v>136.25749999999996</v>
      </c>
      <c r="AB930" s="31">
        <v>29</v>
      </c>
      <c r="AC930" s="31" t="s">
        <v>329</v>
      </c>
      <c r="AD930" s="31">
        <v>29.338032611648018</v>
      </c>
      <c r="AE930" s="31" t="s">
        <v>1332</v>
      </c>
      <c r="AH930" s="31">
        <v>13.811460035094088</v>
      </c>
      <c r="AI930" s="31" t="s">
        <v>1359</v>
      </c>
      <c r="BH930" s="31">
        <v>13.5345</v>
      </c>
      <c r="BI930" s="31">
        <v>1.0655000000000001</v>
      </c>
      <c r="BJ930" s="31">
        <v>19.449000000000002</v>
      </c>
      <c r="BK930" s="31">
        <v>3.617</v>
      </c>
      <c r="BL930" s="31">
        <v>56.82</v>
      </c>
      <c r="BM930" s="31">
        <v>3.0975000000000001</v>
      </c>
      <c r="BN930" s="31">
        <v>36.984999999999999</v>
      </c>
      <c r="BO930" s="31">
        <v>0.48349999999999999</v>
      </c>
      <c r="BP930" s="31">
        <v>0.877</v>
      </c>
      <c r="BQ930" s="31">
        <v>0</v>
      </c>
      <c r="BR930" s="31">
        <v>0.32850000000000001</v>
      </c>
    </row>
    <row r="931" spans="1:70" s="31" customFormat="1" ht="18" customHeight="1">
      <c r="A931" s="46" t="s">
        <v>735</v>
      </c>
      <c r="B931" s="31" t="s">
        <v>1152</v>
      </c>
      <c r="C931" s="31" t="s">
        <v>1153</v>
      </c>
      <c r="D931" s="31">
        <v>45.166666999999997</v>
      </c>
      <c r="E931" s="31">
        <v>41</v>
      </c>
      <c r="F931" s="31" t="s">
        <v>1166</v>
      </c>
      <c r="G931" s="31">
        <v>11</v>
      </c>
      <c r="H931" s="31" t="s">
        <v>1167</v>
      </c>
      <c r="M931" s="48" t="s">
        <v>411</v>
      </c>
      <c r="N931" s="48" t="s">
        <v>326</v>
      </c>
      <c r="W931" s="66" t="s">
        <v>1174</v>
      </c>
      <c r="X931" s="31" t="s">
        <v>1348</v>
      </c>
      <c r="AA931" s="31">
        <v>582.5333333333333</v>
      </c>
      <c r="AB931" s="31">
        <v>29</v>
      </c>
      <c r="AC931" s="31" t="s">
        <v>329</v>
      </c>
      <c r="AD931" s="31">
        <v>29.963601720618474</v>
      </c>
      <c r="AE931" s="31" t="s">
        <v>1332</v>
      </c>
      <c r="AH931" s="31">
        <v>16.923263689221137</v>
      </c>
      <c r="AI931" s="31" t="s">
        <v>1359</v>
      </c>
      <c r="BH931" s="31">
        <v>8.3142857142857149</v>
      </c>
      <c r="BI931" s="31">
        <v>4.2367346938775512</v>
      </c>
      <c r="BJ931" s="31">
        <v>32.272108843537417</v>
      </c>
      <c r="BK931" s="31">
        <v>11.565986394557823</v>
      </c>
      <c r="BL931" s="31">
        <v>246.54829931972787</v>
      </c>
      <c r="BM931" s="31">
        <v>11.639455782312925</v>
      </c>
      <c r="BN931" s="31">
        <v>230.73877551020411</v>
      </c>
      <c r="BO931" s="31">
        <v>4.4986394557823131</v>
      </c>
      <c r="BP931" s="31">
        <v>30.983673469387757</v>
      </c>
      <c r="BQ931" s="31">
        <v>0.13945578231292519</v>
      </c>
      <c r="BR931" s="31">
        <v>1.5959183673469388</v>
      </c>
    </row>
    <row r="932" spans="1:70" s="31" customFormat="1" ht="18" customHeight="1">
      <c r="A932" s="46" t="s">
        <v>735</v>
      </c>
      <c r="B932" s="31" t="s">
        <v>1152</v>
      </c>
      <c r="C932" s="31" t="s">
        <v>1153</v>
      </c>
      <c r="D932" s="31">
        <v>45.166666999999997</v>
      </c>
      <c r="E932" s="31">
        <v>41</v>
      </c>
      <c r="F932" s="31" t="s">
        <v>1166</v>
      </c>
      <c r="G932" s="31">
        <v>11</v>
      </c>
      <c r="H932" s="31" t="s">
        <v>1167</v>
      </c>
      <c r="M932" s="48" t="s">
        <v>411</v>
      </c>
      <c r="N932" s="48" t="s">
        <v>326</v>
      </c>
      <c r="W932" s="66" t="s">
        <v>1175</v>
      </c>
      <c r="X932" s="31" t="s">
        <v>1348</v>
      </c>
      <c r="AA932" s="31">
        <v>93.093333333333348</v>
      </c>
      <c r="AB932" s="31">
        <v>29</v>
      </c>
      <c r="AC932" s="31" t="s">
        <v>329</v>
      </c>
      <c r="AD932" s="31">
        <v>29.575504815318958</v>
      </c>
      <c r="AE932" s="31" t="s">
        <v>1332</v>
      </c>
      <c r="AH932" s="31">
        <v>29.944529574011643</v>
      </c>
      <c r="AI932" s="31" t="s">
        <v>1359</v>
      </c>
      <c r="BH932" s="31">
        <v>7.0866666666666669</v>
      </c>
      <c r="BI932" s="31">
        <v>1.3316666666666668</v>
      </c>
      <c r="BJ932" s="31">
        <v>10.220833333333335</v>
      </c>
      <c r="BK932" s="31">
        <v>0.19666666666666668</v>
      </c>
      <c r="BL932" s="31">
        <v>41.28</v>
      </c>
      <c r="BM932" s="31">
        <v>0.47916666666666674</v>
      </c>
      <c r="BN932" s="31">
        <v>26.195833333333336</v>
      </c>
      <c r="BO932" s="31">
        <v>0.71166666666666667</v>
      </c>
      <c r="BP932" s="31">
        <v>3.7275</v>
      </c>
      <c r="BQ932" s="31">
        <v>0</v>
      </c>
      <c r="BR932" s="31">
        <v>1.8633333333333335</v>
      </c>
    </row>
    <row r="933" spans="1:70" s="31" customFormat="1" ht="18" customHeight="1">
      <c r="A933" s="46" t="s">
        <v>735</v>
      </c>
      <c r="B933" s="31" t="s">
        <v>1152</v>
      </c>
      <c r="C933" s="31" t="s">
        <v>1153</v>
      </c>
      <c r="D933" s="31">
        <v>45.166666999999997</v>
      </c>
      <c r="E933" s="31">
        <v>41</v>
      </c>
      <c r="F933" s="31" t="s">
        <v>1166</v>
      </c>
      <c r="G933" s="31">
        <v>11</v>
      </c>
      <c r="H933" s="31" t="s">
        <v>1167</v>
      </c>
      <c r="M933" s="48" t="s">
        <v>411</v>
      </c>
      <c r="N933" s="48" t="s">
        <v>326</v>
      </c>
      <c r="W933" s="66" t="s">
        <v>1176</v>
      </c>
      <c r="X933" s="31" t="s">
        <v>1348</v>
      </c>
      <c r="AA933" s="31">
        <v>369.00500000000005</v>
      </c>
      <c r="AB933" s="31">
        <v>25</v>
      </c>
      <c r="AC933" s="31" t="s">
        <v>329</v>
      </c>
      <c r="AD933" s="31">
        <v>28.650648731778116</v>
      </c>
      <c r="AE933" s="31" t="s">
        <v>1332</v>
      </c>
      <c r="AH933" s="31">
        <v>14.545368620037806</v>
      </c>
      <c r="AI933" s="31" t="s">
        <v>1359</v>
      </c>
      <c r="BH933" s="31">
        <v>132.01999999999998</v>
      </c>
      <c r="BI933" s="31">
        <v>5.0994444444444449</v>
      </c>
      <c r="BJ933" s="31">
        <v>80.393888888888895</v>
      </c>
      <c r="BK933" s="31">
        <v>5.2494444444444444</v>
      </c>
      <c r="BL933" s="31">
        <v>83.084999999999994</v>
      </c>
      <c r="BM933" s="31">
        <v>2.5683333333333334</v>
      </c>
      <c r="BN933" s="31">
        <v>38.862777777777779</v>
      </c>
      <c r="BO933" s="31">
        <v>1.1894444444444445</v>
      </c>
      <c r="BP933" s="31">
        <v>2.8450000000000002</v>
      </c>
      <c r="BQ933" s="31">
        <v>0</v>
      </c>
      <c r="BR933" s="31">
        <v>17.691666666666666</v>
      </c>
    </row>
    <row r="934" spans="1:70" s="31" customFormat="1" ht="18" customHeight="1">
      <c r="A934" s="46" t="s">
        <v>735</v>
      </c>
      <c r="B934" s="31" t="s">
        <v>1152</v>
      </c>
      <c r="C934" s="31" t="s">
        <v>1153</v>
      </c>
      <c r="D934" s="31">
        <v>45.166666999999997</v>
      </c>
      <c r="E934" s="31">
        <v>41</v>
      </c>
      <c r="F934" s="31" t="s">
        <v>1166</v>
      </c>
      <c r="G934" s="31">
        <v>11</v>
      </c>
      <c r="H934" s="31" t="s">
        <v>1167</v>
      </c>
      <c r="M934" s="48" t="s">
        <v>411</v>
      </c>
      <c r="N934" s="48" t="s">
        <v>326</v>
      </c>
      <c r="W934" s="68" t="s">
        <v>1177</v>
      </c>
      <c r="X934" s="31" t="s">
        <v>1348</v>
      </c>
      <c r="AA934" s="31">
        <v>646.88793103448279</v>
      </c>
      <c r="AB934" s="31">
        <v>29</v>
      </c>
      <c r="AC934" s="31" t="s">
        <v>330</v>
      </c>
      <c r="AD934" s="31">
        <v>29.888778237553158</v>
      </c>
      <c r="AE934" s="31" t="s">
        <v>1332</v>
      </c>
      <c r="AH934" s="31">
        <v>22.956641702798578</v>
      </c>
      <c r="AI934" s="31" t="s">
        <v>1359</v>
      </c>
      <c r="BH934" s="31">
        <v>18.150000000000002</v>
      </c>
      <c r="BI934" s="31">
        <v>1.6275862068965519</v>
      </c>
      <c r="BJ934" s="31">
        <v>22.218965517241383</v>
      </c>
      <c r="BK934" s="31">
        <v>3.5362068965517248</v>
      </c>
      <c r="BL934" s="31">
        <v>315.50862068965517</v>
      </c>
      <c r="BM934" s="31">
        <v>14.294827586206898</v>
      </c>
      <c r="BN934" s="31">
        <v>239.57068965517243</v>
      </c>
      <c r="BO934" s="31">
        <v>6.7862068965517244</v>
      </c>
      <c r="BP934" s="31">
        <v>25.194827586206898</v>
      </c>
      <c r="BQ934" s="31">
        <v>0</v>
      </c>
      <c r="BR934" s="31">
        <v>0</v>
      </c>
    </row>
    <row r="935" spans="1:70" s="31" customFormat="1" ht="18" customHeight="1">
      <c r="A935" s="46" t="s">
        <v>735</v>
      </c>
      <c r="B935" s="31" t="s">
        <v>1152</v>
      </c>
      <c r="C935" s="31" t="s">
        <v>1153</v>
      </c>
      <c r="D935" s="31">
        <v>45.166666999999997</v>
      </c>
      <c r="E935" s="31">
        <v>41</v>
      </c>
      <c r="F935" s="31" t="s">
        <v>1166</v>
      </c>
      <c r="G935" s="31">
        <v>11</v>
      </c>
      <c r="H935" s="31" t="s">
        <v>1167</v>
      </c>
      <c r="M935" s="48" t="s">
        <v>411</v>
      </c>
      <c r="N935" s="48" t="s">
        <v>326</v>
      </c>
      <c r="W935" s="69" t="s">
        <v>1178</v>
      </c>
      <c r="X935" s="31" t="s">
        <v>1348</v>
      </c>
      <c r="AA935" s="31">
        <v>38.944000000000003</v>
      </c>
      <c r="AB935" s="31">
        <v>29</v>
      </c>
      <c r="AC935" s="31" t="s">
        <v>329</v>
      </c>
      <c r="AD935" s="31">
        <v>29.388372093023261</v>
      </c>
      <c r="AE935" s="31" t="s">
        <v>1332</v>
      </c>
      <c r="AH935" s="31">
        <v>8.805460750853241</v>
      </c>
      <c r="AI935" s="31" t="s">
        <v>1359</v>
      </c>
      <c r="BH935" s="31">
        <v>4.1779999999999999</v>
      </c>
      <c r="BI935" s="31">
        <v>1.6460000000000001</v>
      </c>
      <c r="BJ935" s="31">
        <v>6.0060000000000002</v>
      </c>
      <c r="BK935" s="31">
        <v>0</v>
      </c>
      <c r="BL935" s="31">
        <v>13.342000000000001</v>
      </c>
      <c r="BM935" s="31">
        <v>1.486</v>
      </c>
      <c r="BN935" s="31">
        <v>11.206</v>
      </c>
      <c r="BO935" s="31">
        <v>0.38400000000000001</v>
      </c>
      <c r="BP935" s="31">
        <v>0.40600000000000003</v>
      </c>
      <c r="BQ935" s="31">
        <v>0</v>
      </c>
      <c r="BR935" s="31">
        <v>0.28999999999999998</v>
      </c>
    </row>
    <row r="936" spans="1:70" s="31" customFormat="1" ht="18" customHeight="1">
      <c r="A936" s="46" t="s">
        <v>735</v>
      </c>
      <c r="B936" s="31" t="s">
        <v>1152</v>
      </c>
      <c r="C936" s="31" t="s">
        <v>1153</v>
      </c>
      <c r="D936" s="31">
        <v>45.166666999999997</v>
      </c>
      <c r="E936" s="31">
        <v>41</v>
      </c>
      <c r="F936" s="31" t="s">
        <v>1166</v>
      </c>
      <c r="G936" s="31">
        <v>11</v>
      </c>
      <c r="H936" s="31" t="s">
        <v>1167</v>
      </c>
      <c r="M936" s="48" t="s">
        <v>411</v>
      </c>
      <c r="N936" s="48" t="s">
        <v>326</v>
      </c>
      <c r="W936" s="69" t="s">
        <v>1179</v>
      </c>
      <c r="X936" s="31" t="s">
        <v>1348</v>
      </c>
      <c r="AA936" s="31">
        <v>210.72388059701495</v>
      </c>
      <c r="AB936" s="31">
        <v>29</v>
      </c>
      <c r="AC936" s="31" t="s">
        <v>329</v>
      </c>
      <c r="AD936" s="31">
        <v>28.80027805427817</v>
      </c>
      <c r="AE936" s="31" t="s">
        <v>1332</v>
      </c>
      <c r="AH936" s="31">
        <v>15.750064783622699</v>
      </c>
      <c r="AI936" s="31" t="s">
        <v>1359</v>
      </c>
      <c r="BH936" s="31">
        <v>16.201492537313431</v>
      </c>
      <c r="BI936" s="31">
        <v>1.9925373134328357</v>
      </c>
      <c r="BJ936" s="31">
        <v>56.71641791044776</v>
      </c>
      <c r="BK936" s="31">
        <v>5.4940298507462684</v>
      </c>
      <c r="BL936" s="31">
        <v>87.444776119402988</v>
      </c>
      <c r="BM936" s="31">
        <v>2.2880597014925375</v>
      </c>
      <c r="BN936" s="31">
        <v>35.941791044776117</v>
      </c>
      <c r="BO936" s="31">
        <v>1.7447761194029849</v>
      </c>
      <c r="BP936" s="31">
        <v>1.3283582089552237</v>
      </c>
      <c r="BQ936" s="31">
        <v>0</v>
      </c>
      <c r="BR936" s="31">
        <v>1.571641791044776</v>
      </c>
    </row>
    <row r="937" spans="1:70" s="31" customFormat="1" ht="18" customHeight="1">
      <c r="A937" s="46" t="s">
        <v>735</v>
      </c>
      <c r="B937" s="70" t="s">
        <v>1154</v>
      </c>
      <c r="C937" s="31" t="s">
        <v>1153</v>
      </c>
      <c r="D937" s="31">
        <v>45.166666999999997</v>
      </c>
      <c r="E937" s="31">
        <v>41</v>
      </c>
      <c r="F937" s="31" t="s">
        <v>1166</v>
      </c>
      <c r="G937" s="31">
        <v>11</v>
      </c>
      <c r="H937" s="31" t="s">
        <v>1167</v>
      </c>
      <c r="M937" s="48" t="s">
        <v>411</v>
      </c>
      <c r="N937" s="48" t="s">
        <v>326</v>
      </c>
      <c r="W937" s="69" t="s">
        <v>1180</v>
      </c>
      <c r="X937" s="31" t="s">
        <v>1348</v>
      </c>
      <c r="AA937" s="31">
        <v>2655.1220000000003</v>
      </c>
      <c r="AB937" s="31">
        <v>29</v>
      </c>
      <c r="AC937" s="31" t="s">
        <v>329</v>
      </c>
      <c r="AD937" s="31">
        <v>29.524826867359199</v>
      </c>
      <c r="AE937" s="31" t="s">
        <v>1332</v>
      </c>
      <c r="AH937" s="31">
        <v>14.429305224517886</v>
      </c>
      <c r="AI937" s="31" t="s">
        <v>1359</v>
      </c>
      <c r="BH937" s="31">
        <v>219.02799999999999</v>
      </c>
      <c r="BI937" s="31">
        <v>27.004000000000001</v>
      </c>
      <c r="BJ937" s="31">
        <v>409.45</v>
      </c>
      <c r="BK937" s="31">
        <v>50.188000000000002</v>
      </c>
      <c r="BL937" s="31">
        <v>974.17399999999998</v>
      </c>
      <c r="BM937" s="31">
        <v>57.975999999999999</v>
      </c>
      <c r="BN937" s="31">
        <v>757.476</v>
      </c>
      <c r="BO937" s="31">
        <v>21.746000000000002</v>
      </c>
      <c r="BP937" s="31">
        <v>123.06</v>
      </c>
      <c r="BQ937" s="31">
        <v>0</v>
      </c>
      <c r="BR937" s="31">
        <v>15.02</v>
      </c>
    </row>
    <row r="938" spans="1:70" s="31" customFormat="1" ht="18" customHeight="1">
      <c r="A938" s="46" t="s">
        <v>735</v>
      </c>
      <c r="B938" s="70" t="s">
        <v>1154</v>
      </c>
      <c r="C938" s="31" t="s">
        <v>1153</v>
      </c>
      <c r="D938" s="31">
        <v>45.166666999999997</v>
      </c>
      <c r="E938" s="31">
        <v>41</v>
      </c>
      <c r="F938" s="31" t="s">
        <v>1166</v>
      </c>
      <c r="G938" s="31">
        <v>11</v>
      </c>
      <c r="H938" s="31" t="s">
        <v>1167</v>
      </c>
      <c r="M938" s="48" t="s">
        <v>411</v>
      </c>
      <c r="N938" s="48" t="s">
        <v>326</v>
      </c>
      <c r="W938" s="70" t="s">
        <v>1181</v>
      </c>
      <c r="X938" s="31" t="s">
        <v>1348</v>
      </c>
      <c r="AA938" s="31">
        <v>80.194444444444443</v>
      </c>
      <c r="AB938" s="31">
        <v>31</v>
      </c>
      <c r="AC938" s="31" t="s">
        <v>329</v>
      </c>
      <c r="AD938" s="31">
        <v>30.599146380803496</v>
      </c>
      <c r="AE938" s="31" t="s">
        <v>1332</v>
      </c>
      <c r="AH938" s="31">
        <v>21.584895554365293</v>
      </c>
      <c r="AI938" s="31" t="s">
        <v>1359</v>
      </c>
      <c r="BH938" s="31">
        <v>1.0759259259259257</v>
      </c>
      <c r="BI938" s="31">
        <v>0.3574074074074074</v>
      </c>
      <c r="BJ938" s="31">
        <v>3.7314814814814814</v>
      </c>
      <c r="BK938" s="31">
        <v>0.6074074074074074</v>
      </c>
      <c r="BL938" s="31">
        <v>11.429629629629629</v>
      </c>
      <c r="BM938" s="31">
        <v>1.1722222222222221</v>
      </c>
      <c r="BN938" s="31">
        <v>55.531481481481478</v>
      </c>
      <c r="BO938" s="31">
        <v>1.3203703703703702</v>
      </c>
      <c r="BP938" s="31">
        <v>3.9351851851851851</v>
      </c>
      <c r="BQ938" s="31">
        <v>0</v>
      </c>
      <c r="BR938" s="31">
        <v>1.0333333333333334</v>
      </c>
    </row>
    <row r="939" spans="1:70" s="31" customFormat="1" ht="18" customHeight="1">
      <c r="A939" s="46" t="s">
        <v>735</v>
      </c>
      <c r="B939" s="70" t="s">
        <v>1154</v>
      </c>
      <c r="C939" s="31" t="s">
        <v>1153</v>
      </c>
      <c r="D939" s="31">
        <v>45.166666999999997</v>
      </c>
      <c r="E939" s="31">
        <v>41</v>
      </c>
      <c r="F939" s="31" t="s">
        <v>1166</v>
      </c>
      <c r="G939" s="31">
        <v>11</v>
      </c>
      <c r="H939" s="31" t="s">
        <v>1167</v>
      </c>
      <c r="M939" s="48" t="s">
        <v>411</v>
      </c>
      <c r="N939" s="48" t="s">
        <v>326</v>
      </c>
      <c r="W939" s="70" t="s">
        <v>1179</v>
      </c>
      <c r="X939" s="31" t="s">
        <v>1348</v>
      </c>
      <c r="AA939" s="31">
        <v>1359.934375</v>
      </c>
      <c r="AB939" s="31">
        <v>29</v>
      </c>
      <c r="AC939" s="31" t="s">
        <v>329</v>
      </c>
      <c r="AD939" s="31">
        <v>29.263501358998937</v>
      </c>
      <c r="AE939" s="31" t="s">
        <v>1332</v>
      </c>
      <c r="AH939" s="31">
        <v>30.042998027613411</v>
      </c>
      <c r="AI939" s="31" t="s">
        <v>1359</v>
      </c>
      <c r="BH939" s="31">
        <v>6.4546875000000004</v>
      </c>
      <c r="BI939" s="31">
        <v>3.2828124999999999</v>
      </c>
      <c r="BJ939" s="31">
        <v>32.3125</v>
      </c>
      <c r="BK939" s="31">
        <v>9.2984375000000004</v>
      </c>
      <c r="BL939" s="31">
        <v>1074.8203125</v>
      </c>
      <c r="BM939" s="31">
        <v>28.565625000000001</v>
      </c>
      <c r="BN939" s="31">
        <v>198.92812499999999</v>
      </c>
      <c r="BO939" s="31">
        <v>2.4234374999999999</v>
      </c>
      <c r="BP939" s="31">
        <v>2.921875</v>
      </c>
      <c r="BQ939" s="31">
        <v>0</v>
      </c>
      <c r="BR939" s="31">
        <v>0.92656249999999996</v>
      </c>
    </row>
    <row r="940" spans="1:70" s="31" customFormat="1" ht="18" customHeight="1">
      <c r="A940" s="46" t="s">
        <v>735</v>
      </c>
      <c r="B940" s="70" t="s">
        <v>1155</v>
      </c>
      <c r="C940" s="31" t="s">
        <v>1153</v>
      </c>
      <c r="D940" s="31">
        <v>45.166666999999997</v>
      </c>
      <c r="E940" s="31">
        <v>41</v>
      </c>
      <c r="F940" s="31" t="s">
        <v>1166</v>
      </c>
      <c r="G940" s="31">
        <v>11</v>
      </c>
      <c r="H940" s="31" t="s">
        <v>1167</v>
      </c>
      <c r="M940" s="48" t="s">
        <v>411</v>
      </c>
      <c r="N940" s="48" t="s">
        <v>326</v>
      </c>
      <c r="W940" s="70" t="s">
        <v>1182</v>
      </c>
      <c r="X940" s="31" t="s">
        <v>1348</v>
      </c>
      <c r="AA940" s="31">
        <v>1730.2666666666669</v>
      </c>
      <c r="AB940" s="31">
        <v>31</v>
      </c>
      <c r="AC940" s="31" t="s">
        <v>329</v>
      </c>
      <c r="AD940" s="31">
        <v>30.375515374049328</v>
      </c>
      <c r="AE940" s="31" t="s">
        <v>1332</v>
      </c>
      <c r="AH940" s="31">
        <v>17.755889625160716</v>
      </c>
      <c r="AI940" s="31" t="s">
        <v>1359</v>
      </c>
      <c r="BH940" s="31">
        <v>12.252631578947369</v>
      </c>
      <c r="BI940" s="31">
        <v>5.2</v>
      </c>
      <c r="BJ940" s="31">
        <v>79.715789473684225</v>
      </c>
      <c r="BK940" s="31">
        <v>17.701754385964914</v>
      </c>
      <c r="BL940" s="31">
        <v>460.89298245614037</v>
      </c>
      <c r="BM940" s="31">
        <v>35.266666666666673</v>
      </c>
      <c r="BN940" s="31">
        <v>905.61578947368434</v>
      </c>
      <c r="BO940" s="31">
        <v>30.524561403508777</v>
      </c>
      <c r="BP940" s="31">
        <v>128.59824561403511</v>
      </c>
      <c r="BQ940" s="31">
        <v>0</v>
      </c>
      <c r="BR940" s="31">
        <v>54.498245614035092</v>
      </c>
    </row>
    <row r="941" spans="1:70" s="31" customFormat="1" ht="18" customHeight="1">
      <c r="A941" s="46" t="s">
        <v>735</v>
      </c>
      <c r="B941" s="70" t="s">
        <v>1155</v>
      </c>
      <c r="C941" s="31" t="s">
        <v>1153</v>
      </c>
      <c r="D941" s="31">
        <v>45.166666999999997</v>
      </c>
      <c r="E941" s="31">
        <v>41</v>
      </c>
      <c r="F941" s="31" t="s">
        <v>1166</v>
      </c>
      <c r="G941" s="31">
        <v>11</v>
      </c>
      <c r="H941" s="31" t="s">
        <v>1167</v>
      </c>
      <c r="M941" s="48" t="s">
        <v>411</v>
      </c>
      <c r="N941" s="48" t="s">
        <v>326</v>
      </c>
      <c r="W941" s="70" t="s">
        <v>1183</v>
      </c>
      <c r="X941" s="31" t="s">
        <v>1348</v>
      </c>
      <c r="AA941" s="31">
        <v>651.72307692307709</v>
      </c>
      <c r="AB941" s="31">
        <v>29</v>
      </c>
      <c r="AC941" s="31" t="s">
        <v>329</v>
      </c>
      <c r="AD941" s="31">
        <v>29.854762125200047</v>
      </c>
      <c r="AE941" s="31" t="s">
        <v>1332</v>
      </c>
      <c r="AH941" s="31">
        <v>13.44243932794026</v>
      </c>
      <c r="AI941" s="31" t="s">
        <v>1359</v>
      </c>
      <c r="BH941" s="31">
        <v>14.203846153846154</v>
      </c>
      <c r="BI941" s="31">
        <v>5.782692307692308</v>
      </c>
      <c r="BJ941" s="31">
        <v>24.765384615384615</v>
      </c>
      <c r="BK941" s="31">
        <v>20.217307692307692</v>
      </c>
      <c r="BL941" s="31">
        <v>291.24807692307695</v>
      </c>
      <c r="BM941" s="31">
        <v>9.565384615384616</v>
      </c>
      <c r="BN941" s="31">
        <v>257.83076923076925</v>
      </c>
      <c r="BO941" s="31">
        <v>7.7</v>
      </c>
      <c r="BP941" s="31">
        <v>7.7480769230769226</v>
      </c>
      <c r="BQ941" s="31">
        <v>0</v>
      </c>
      <c r="BR941" s="31">
        <v>12.661538461538463</v>
      </c>
    </row>
    <row r="942" spans="1:70" s="31" customFormat="1" ht="18" customHeight="1">
      <c r="A942" s="46" t="s">
        <v>735</v>
      </c>
      <c r="B942" s="70" t="s">
        <v>1155</v>
      </c>
      <c r="C942" s="31" t="s">
        <v>1153</v>
      </c>
      <c r="D942" s="31">
        <v>45.166666999999997</v>
      </c>
      <c r="E942" s="31">
        <v>41</v>
      </c>
      <c r="F942" s="31" t="s">
        <v>1166</v>
      </c>
      <c r="G942" s="31">
        <v>11</v>
      </c>
      <c r="H942" s="31" t="s">
        <v>1167</v>
      </c>
      <c r="M942" s="48" t="s">
        <v>411</v>
      </c>
      <c r="N942" s="48" t="s">
        <v>326</v>
      </c>
      <c r="W942" s="71" t="s">
        <v>1184</v>
      </c>
      <c r="X942" s="31" t="s">
        <v>1348</v>
      </c>
      <c r="AA942" s="31">
        <v>80.901694915254254</v>
      </c>
      <c r="AB942" s="31">
        <v>29</v>
      </c>
      <c r="AC942" s="31" t="s">
        <v>329</v>
      </c>
      <c r="AD942" s="31">
        <v>29.203006907761068</v>
      </c>
      <c r="AE942" s="31" t="s">
        <v>1332</v>
      </c>
      <c r="AH942" s="31">
        <v>9.0102514034659542</v>
      </c>
      <c r="AI942" s="31" t="s">
        <v>1359</v>
      </c>
      <c r="BH942" s="31">
        <v>7.0932203389830519</v>
      </c>
      <c r="BI942" s="31">
        <v>2.4372881355932203</v>
      </c>
      <c r="BJ942" s="31">
        <v>13.401694915254238</v>
      </c>
      <c r="BK942" s="31">
        <v>3.9796610169491524</v>
      </c>
      <c r="BL942" s="31">
        <v>30.111864406779667</v>
      </c>
      <c r="BM942" s="31">
        <v>0</v>
      </c>
      <c r="BN942" s="31">
        <v>18.35593220338983</v>
      </c>
      <c r="BO942" s="31">
        <v>0.52711864406779663</v>
      </c>
      <c r="BP942" s="31">
        <v>0.69830508474576281</v>
      </c>
      <c r="BQ942" s="31">
        <v>0</v>
      </c>
      <c r="BR942" s="31">
        <v>4.296610169491526</v>
      </c>
    </row>
    <row r="943" spans="1:70" s="31" customFormat="1" ht="18" customHeight="1">
      <c r="A943" s="46" t="s">
        <v>735</v>
      </c>
      <c r="B943" s="70" t="s">
        <v>1155</v>
      </c>
      <c r="C943" s="31" t="s">
        <v>1153</v>
      </c>
      <c r="D943" s="31">
        <v>45.166666999999997</v>
      </c>
      <c r="E943" s="31">
        <v>41</v>
      </c>
      <c r="F943" s="31" t="s">
        <v>1166</v>
      </c>
      <c r="G943" s="31">
        <v>11</v>
      </c>
      <c r="H943" s="31" t="s">
        <v>1167</v>
      </c>
      <c r="M943" s="48" t="s">
        <v>411</v>
      </c>
      <c r="N943" s="48" t="s">
        <v>326</v>
      </c>
      <c r="W943" s="70" t="s">
        <v>1185</v>
      </c>
      <c r="X943" s="31" t="s">
        <v>1348</v>
      </c>
      <c r="AA943" s="31">
        <v>202.9261904761905</v>
      </c>
      <c r="AB943" s="31">
        <v>31</v>
      </c>
      <c r="AC943" s="31" t="s">
        <v>329</v>
      </c>
      <c r="AD943" s="31">
        <v>30.0434183321847</v>
      </c>
      <c r="AE943" s="31" t="s">
        <v>1332</v>
      </c>
      <c r="AH943" s="31">
        <v>7.5305874558303891</v>
      </c>
      <c r="AI943" s="31" t="s">
        <v>1359</v>
      </c>
      <c r="BH943" s="31">
        <v>16.521428571428572</v>
      </c>
      <c r="BI943" s="31">
        <v>3.1595238095238094</v>
      </c>
      <c r="BJ943" s="31">
        <v>41.688095238095244</v>
      </c>
      <c r="BK943" s="31">
        <v>7.045238095238096</v>
      </c>
      <c r="BL943" s="31">
        <v>24.459523809523809</v>
      </c>
      <c r="BM943" s="31">
        <v>3.6119047619047624</v>
      </c>
      <c r="BN943" s="31">
        <v>66.052380952380958</v>
      </c>
      <c r="BO943" s="31">
        <v>7.7452380952380961</v>
      </c>
      <c r="BP943" s="31">
        <v>30.173809523809524</v>
      </c>
      <c r="BQ943" s="31">
        <v>1.1928571428571428</v>
      </c>
      <c r="BR943" s="31">
        <v>1.2761904761904763</v>
      </c>
    </row>
    <row r="944" spans="1:70" s="31" customFormat="1" ht="18" customHeight="1">
      <c r="A944" s="46" t="s">
        <v>735</v>
      </c>
      <c r="B944" s="71" t="s">
        <v>1156</v>
      </c>
      <c r="C944" s="31" t="s">
        <v>1153</v>
      </c>
      <c r="D944" s="31">
        <v>45.166666999999997</v>
      </c>
      <c r="E944" s="31">
        <v>41</v>
      </c>
      <c r="F944" s="31" t="s">
        <v>1166</v>
      </c>
      <c r="G944" s="31">
        <v>11</v>
      </c>
      <c r="H944" s="31" t="s">
        <v>1167</v>
      </c>
      <c r="M944" s="48" t="s">
        <v>411</v>
      </c>
      <c r="N944" s="48" t="s">
        <v>326</v>
      </c>
      <c r="W944" s="72" t="s">
        <v>1186</v>
      </c>
      <c r="X944" s="31" t="s">
        <v>1348</v>
      </c>
      <c r="AA944" s="31">
        <v>48.086000000000006</v>
      </c>
      <c r="AB944" s="31">
        <v>31</v>
      </c>
      <c r="AC944" s="31" t="s">
        <v>329</v>
      </c>
      <c r="AD944" s="31">
        <v>30.228193146417446</v>
      </c>
      <c r="AE944" s="31" t="s">
        <v>1332</v>
      </c>
      <c r="AH944" s="31">
        <v>20.327176781002638</v>
      </c>
      <c r="AI944" s="31" t="s">
        <v>1359</v>
      </c>
      <c r="BH944" s="31">
        <v>1.5860000000000001</v>
      </c>
      <c r="BI944" s="31">
        <v>0.32</v>
      </c>
      <c r="BJ944" s="31">
        <v>2.734</v>
      </c>
      <c r="BK944" s="31">
        <v>0.21199999999999999</v>
      </c>
      <c r="BL944" s="31">
        <v>6.9020000000000001</v>
      </c>
      <c r="BM944" s="31">
        <v>0.54800000000000004</v>
      </c>
      <c r="BN944" s="31">
        <v>20.702000000000002</v>
      </c>
      <c r="BO944" s="31">
        <v>0.436</v>
      </c>
      <c r="BP944" s="31">
        <v>0.47800000000000004</v>
      </c>
      <c r="BQ944" s="31">
        <v>0</v>
      </c>
      <c r="BR944" s="31">
        <v>14.168000000000001</v>
      </c>
    </row>
    <row r="945" spans="1:70" s="31" customFormat="1" ht="18" customHeight="1">
      <c r="A945" s="46" t="s">
        <v>735</v>
      </c>
      <c r="B945" s="71" t="s">
        <v>1156</v>
      </c>
      <c r="C945" s="31" t="s">
        <v>1153</v>
      </c>
      <c r="D945" s="31">
        <v>45.166666999999997</v>
      </c>
      <c r="E945" s="31">
        <v>41</v>
      </c>
      <c r="F945" s="31" t="s">
        <v>1166</v>
      </c>
      <c r="G945" s="31">
        <v>11</v>
      </c>
      <c r="H945" s="31" t="s">
        <v>1167</v>
      </c>
      <c r="M945" s="48" t="s">
        <v>411</v>
      </c>
      <c r="N945" s="48" t="s">
        <v>326</v>
      </c>
      <c r="W945" s="71" t="s">
        <v>1177</v>
      </c>
      <c r="X945" s="31" t="s">
        <v>1348</v>
      </c>
      <c r="AA945" s="31">
        <v>314.05399999999997</v>
      </c>
      <c r="AB945" s="31">
        <v>29</v>
      </c>
      <c r="AC945" s="31" t="s">
        <v>329</v>
      </c>
      <c r="AD945" s="31">
        <v>29.599870003704194</v>
      </c>
      <c r="AE945" s="31" t="s">
        <v>1332</v>
      </c>
      <c r="AH945" s="31">
        <v>17.131345785440615</v>
      </c>
      <c r="AI945" s="31" t="s">
        <v>1359</v>
      </c>
      <c r="BH945" s="31">
        <v>10.432</v>
      </c>
      <c r="BI945" s="31">
        <v>0.94600000000000006</v>
      </c>
      <c r="BJ945" s="31">
        <v>40.576000000000001</v>
      </c>
      <c r="BK945" s="31">
        <v>6.0140000000000002</v>
      </c>
      <c r="BL945" s="31">
        <v>131.09800000000001</v>
      </c>
      <c r="BM945" s="31">
        <v>6.2480000000000002</v>
      </c>
      <c r="BN945" s="31">
        <v>102.57000000000001</v>
      </c>
      <c r="BO945" s="31">
        <v>3.496</v>
      </c>
      <c r="BP945" s="31">
        <v>11.918000000000001</v>
      </c>
      <c r="BQ945" s="31">
        <v>0</v>
      </c>
      <c r="BR945" s="31">
        <v>0.75600000000000001</v>
      </c>
    </row>
    <row r="946" spans="1:70" s="31" customFormat="1" ht="18" customHeight="1">
      <c r="A946" s="46" t="s">
        <v>735</v>
      </c>
      <c r="B946" s="71" t="s">
        <v>1156</v>
      </c>
      <c r="C946" s="31" t="s">
        <v>1153</v>
      </c>
      <c r="D946" s="31">
        <v>45.166666999999997</v>
      </c>
      <c r="E946" s="31">
        <v>41</v>
      </c>
      <c r="F946" s="31" t="s">
        <v>1166</v>
      </c>
      <c r="G946" s="31">
        <v>11</v>
      </c>
      <c r="H946" s="31" t="s">
        <v>1167</v>
      </c>
      <c r="M946" s="48" t="s">
        <v>411</v>
      </c>
      <c r="N946" s="48" t="s">
        <v>326</v>
      </c>
      <c r="W946" s="71" t="s">
        <v>1187</v>
      </c>
      <c r="X946" s="31" t="s">
        <v>1348</v>
      </c>
      <c r="AA946" s="31">
        <v>154.96600000000001</v>
      </c>
      <c r="AB946" s="31">
        <v>35</v>
      </c>
      <c r="AC946" s="31" t="s">
        <v>329</v>
      </c>
      <c r="AD946" s="31">
        <v>30.066474883823854</v>
      </c>
      <c r="AE946" s="31" t="s">
        <v>1332</v>
      </c>
      <c r="AH946" s="31">
        <v>10.640452083823876</v>
      </c>
      <c r="AI946" s="31" t="s">
        <v>1359</v>
      </c>
      <c r="BH946" s="31">
        <v>14.120000000000001</v>
      </c>
      <c r="BI946" s="31">
        <v>1.1400000000000001</v>
      </c>
      <c r="BJ946" s="31">
        <v>6.0860000000000003</v>
      </c>
      <c r="BK946" s="31">
        <v>3.1339999999999999</v>
      </c>
      <c r="BL946" s="31">
        <v>37.341999999999999</v>
      </c>
      <c r="BM946" s="31">
        <v>2.3479999999999999</v>
      </c>
      <c r="BN946" s="31">
        <v>39.624000000000002</v>
      </c>
      <c r="BO946" s="31">
        <v>1.8720000000000001</v>
      </c>
      <c r="BP946" s="31">
        <v>7.3280000000000003</v>
      </c>
      <c r="BQ946" s="31">
        <v>0</v>
      </c>
      <c r="BR946" s="31">
        <v>41.972000000000001</v>
      </c>
    </row>
    <row r="947" spans="1:70" s="31" customFormat="1" ht="18" customHeight="1">
      <c r="A947" s="46" t="s">
        <v>735</v>
      </c>
      <c r="B947" s="71" t="s">
        <v>1156</v>
      </c>
      <c r="C947" s="31" t="s">
        <v>1153</v>
      </c>
      <c r="D947" s="31">
        <v>45.166666999999997</v>
      </c>
      <c r="E947" s="31">
        <v>41</v>
      </c>
      <c r="F947" s="31" t="s">
        <v>1166</v>
      </c>
      <c r="G947" s="31">
        <v>11</v>
      </c>
      <c r="H947" s="31" t="s">
        <v>1167</v>
      </c>
      <c r="M947" s="48" t="s">
        <v>411</v>
      </c>
      <c r="N947" s="48" t="s">
        <v>326</v>
      </c>
      <c r="W947" s="73" t="s">
        <v>1188</v>
      </c>
      <c r="X947" s="31" t="s">
        <v>1348</v>
      </c>
      <c r="AA947" s="31">
        <v>159.88000000000002</v>
      </c>
      <c r="AB947" s="31">
        <v>27</v>
      </c>
      <c r="AC947" s="31" t="s">
        <v>330</v>
      </c>
      <c r="AD947" s="31">
        <v>28.206177877232239</v>
      </c>
      <c r="AE947" s="31" t="s">
        <v>1332</v>
      </c>
      <c r="AH947" s="31">
        <v>8.8784573432021823</v>
      </c>
      <c r="AI947" s="31" t="s">
        <v>1359</v>
      </c>
      <c r="BH947" s="31">
        <v>7.7320000000000002</v>
      </c>
      <c r="BI947" s="31">
        <v>2.44</v>
      </c>
      <c r="BJ947" s="31">
        <v>64.456000000000003</v>
      </c>
      <c r="BK947" s="31">
        <v>7.7160000000000002</v>
      </c>
      <c r="BL947" s="31">
        <v>63.481999999999999</v>
      </c>
      <c r="BM947" s="31">
        <v>1.3</v>
      </c>
      <c r="BN947" s="31">
        <v>7.4359999999999999</v>
      </c>
      <c r="BO947" s="31">
        <v>3.9460000000000002</v>
      </c>
      <c r="BP947" s="31">
        <v>1.3720000000000001</v>
      </c>
      <c r="BQ947" s="31">
        <v>0</v>
      </c>
      <c r="BR947" s="31">
        <v>0</v>
      </c>
    </row>
    <row r="948" spans="1:70" s="31" customFormat="1" ht="18" customHeight="1">
      <c r="A948" s="46" t="s">
        <v>735</v>
      </c>
      <c r="B948" s="31" t="s">
        <v>1152</v>
      </c>
      <c r="C948" s="31" t="s">
        <v>1153</v>
      </c>
      <c r="D948" s="31">
        <v>45.166666999999997</v>
      </c>
      <c r="E948" s="31">
        <v>41</v>
      </c>
      <c r="F948" s="31" t="s">
        <v>1166</v>
      </c>
      <c r="G948" s="31">
        <v>11</v>
      </c>
      <c r="H948" s="31" t="s">
        <v>1167</v>
      </c>
      <c r="M948" s="48" t="s">
        <v>411</v>
      </c>
      <c r="N948" s="48" t="s">
        <v>326</v>
      </c>
      <c r="W948" s="66" t="s">
        <v>1189</v>
      </c>
      <c r="X948" s="31" t="s">
        <v>1348</v>
      </c>
      <c r="AA948" s="31">
        <v>105</v>
      </c>
      <c r="AB948" s="31">
        <v>27</v>
      </c>
      <c r="AC948" s="31" t="s">
        <v>329</v>
      </c>
      <c r="AD948" s="31">
        <v>28.785760876655143</v>
      </c>
      <c r="AE948" s="31" t="s">
        <v>1332</v>
      </c>
      <c r="AH948" s="31">
        <v>6.4646847986506435</v>
      </c>
      <c r="AI948" s="31" t="s">
        <v>1359</v>
      </c>
      <c r="BH948" s="31">
        <v>15.283080260303688</v>
      </c>
      <c r="BI948" s="31">
        <v>3.25704989154013</v>
      </c>
      <c r="BJ948" s="31">
        <v>26.013015184381779</v>
      </c>
      <c r="BK948" s="31">
        <v>3.5585683297180042</v>
      </c>
      <c r="BL948" s="31">
        <v>22.475054229934923</v>
      </c>
      <c r="BM948" s="31">
        <v>2.1247288503253796</v>
      </c>
      <c r="BN948" s="31">
        <v>17.159436008676789</v>
      </c>
      <c r="BO948" s="31">
        <v>1.3481561822125814</v>
      </c>
      <c r="BP948" s="31">
        <v>0.86442516268980474</v>
      </c>
      <c r="BQ948" s="31">
        <v>0</v>
      </c>
      <c r="BR948" s="31">
        <v>12.916485900216919</v>
      </c>
    </row>
    <row r="949" spans="1:70" s="31" customFormat="1" ht="18" customHeight="1">
      <c r="A949" s="46" t="s">
        <v>735</v>
      </c>
      <c r="B949" s="71" t="s">
        <v>1152</v>
      </c>
      <c r="C949" s="31" t="s">
        <v>1153</v>
      </c>
      <c r="D949" s="31">
        <v>45.166666999999997</v>
      </c>
      <c r="E949" s="31">
        <v>41</v>
      </c>
      <c r="F949" s="31" t="s">
        <v>1166</v>
      </c>
      <c r="G949" s="31">
        <v>11</v>
      </c>
      <c r="H949" s="31" t="s">
        <v>1167</v>
      </c>
      <c r="M949" s="48" t="s">
        <v>411</v>
      </c>
      <c r="N949" s="48" t="s">
        <v>326</v>
      </c>
      <c r="W949" s="73" t="s">
        <v>1190</v>
      </c>
      <c r="X949" s="31" t="s">
        <v>1348</v>
      </c>
      <c r="AA949" s="31">
        <v>109.1453125</v>
      </c>
      <c r="AB949" s="31">
        <v>29</v>
      </c>
      <c r="AC949" s="31" t="s">
        <v>330</v>
      </c>
      <c r="AD949" s="31">
        <v>29.151223004812103</v>
      </c>
      <c r="AE949" s="31" t="s">
        <v>1332</v>
      </c>
      <c r="AH949" s="31">
        <v>16.59033149171271</v>
      </c>
      <c r="AI949" s="31" t="s">
        <v>1359</v>
      </c>
      <c r="BH949" s="31">
        <v>9.65</v>
      </c>
      <c r="BI949" s="31">
        <v>0.74062500000000009</v>
      </c>
      <c r="BJ949" s="31">
        <v>13.206249999999999</v>
      </c>
      <c r="BK949" s="31">
        <v>1.1140625</v>
      </c>
      <c r="BL949" s="31">
        <v>61.115625000000009</v>
      </c>
      <c r="BM949" s="31">
        <v>2.6312499999999996</v>
      </c>
      <c r="BN949" s="31">
        <v>18.732812500000001</v>
      </c>
      <c r="BO949" s="31">
        <v>1.1703124999999999</v>
      </c>
      <c r="BP949" s="31">
        <v>0.78437499999999993</v>
      </c>
      <c r="BQ949" s="31">
        <v>0</v>
      </c>
      <c r="BR949" s="31">
        <v>0</v>
      </c>
    </row>
    <row r="950" spans="1:70" s="31" customFormat="1" ht="18" customHeight="1">
      <c r="A950" s="46" t="s">
        <v>735</v>
      </c>
      <c r="B950" s="71" t="s">
        <v>1152</v>
      </c>
      <c r="C950" s="31" t="s">
        <v>1153</v>
      </c>
      <c r="D950" s="31">
        <v>45.166666999999997</v>
      </c>
      <c r="E950" s="31">
        <v>41</v>
      </c>
      <c r="F950" s="31" t="s">
        <v>1166</v>
      </c>
      <c r="G950" s="31">
        <v>11</v>
      </c>
      <c r="H950" s="31" t="s">
        <v>1167</v>
      </c>
      <c r="M950" s="48" t="s">
        <v>411</v>
      </c>
      <c r="N950" s="48" t="s">
        <v>326</v>
      </c>
      <c r="W950" s="73" t="s">
        <v>1191</v>
      </c>
      <c r="X950" s="31" t="s">
        <v>1348</v>
      </c>
      <c r="AA950" s="31">
        <v>259.85000000000002</v>
      </c>
      <c r="AB950" s="31">
        <v>31</v>
      </c>
      <c r="AC950" s="31" t="s">
        <v>330</v>
      </c>
      <c r="AD950" s="31">
        <v>30.003548338328279</v>
      </c>
      <c r="AE950" s="31" t="s">
        <v>1332</v>
      </c>
      <c r="AH950" s="31">
        <v>22.4894</v>
      </c>
      <c r="AI950" s="31" t="s">
        <v>1359</v>
      </c>
      <c r="BH950" s="31">
        <v>15.168750000000001</v>
      </c>
      <c r="BI950" s="31">
        <v>1.1687500000000002</v>
      </c>
      <c r="BJ950" s="31">
        <v>27.150000000000002</v>
      </c>
      <c r="BK950" s="31">
        <v>2.5979166666666669</v>
      </c>
      <c r="BL950" s="31">
        <v>74.472916666666663</v>
      </c>
      <c r="BM950" s="31">
        <v>4.7895833333333337</v>
      </c>
      <c r="BN950" s="31">
        <v>120.58541666666667</v>
      </c>
      <c r="BO950" s="31">
        <v>1.8604166666666668</v>
      </c>
      <c r="BP950" s="31">
        <v>12.05625</v>
      </c>
      <c r="BQ950" s="31">
        <v>0</v>
      </c>
      <c r="BR950" s="31">
        <v>0</v>
      </c>
    </row>
    <row r="951" spans="1:70" s="31" customFormat="1" ht="18" customHeight="1">
      <c r="A951" s="46" t="s">
        <v>735</v>
      </c>
      <c r="B951" s="71" t="s">
        <v>1157</v>
      </c>
      <c r="C951" s="31" t="s">
        <v>1153</v>
      </c>
      <c r="D951" s="31">
        <v>45.166666999999997</v>
      </c>
      <c r="E951" s="31">
        <v>41</v>
      </c>
      <c r="F951" s="31" t="s">
        <v>1166</v>
      </c>
      <c r="G951" s="31">
        <v>11</v>
      </c>
      <c r="H951" s="31" t="s">
        <v>1167</v>
      </c>
      <c r="M951" s="48" t="s">
        <v>411</v>
      </c>
      <c r="N951" s="48" t="s">
        <v>326</v>
      </c>
      <c r="W951" s="73" t="s">
        <v>1192</v>
      </c>
      <c r="X951" s="31" t="s">
        <v>1348</v>
      </c>
      <c r="AA951" s="31">
        <v>2096.6904761904766</v>
      </c>
      <c r="AB951" s="31">
        <v>29</v>
      </c>
      <c r="AC951" s="31" t="s">
        <v>329</v>
      </c>
      <c r="AD951" s="31">
        <v>29.944249406645568</v>
      </c>
      <c r="AE951" s="31" t="s">
        <v>1332</v>
      </c>
      <c r="AH951" s="31">
        <v>11.90662624002826</v>
      </c>
      <c r="AI951" s="31" t="s">
        <v>1359</v>
      </c>
      <c r="BH951" s="31">
        <v>4.1142857142857148</v>
      </c>
      <c r="BI951" s="31">
        <v>2.8714285714285714</v>
      </c>
      <c r="BJ951" s="31">
        <v>142.76190476190476</v>
      </c>
      <c r="BK951" s="31">
        <v>60.004761904761914</v>
      </c>
      <c r="BL951" s="31">
        <v>862.88571428571436</v>
      </c>
      <c r="BM951" s="31">
        <v>61.771428571428572</v>
      </c>
      <c r="BN951" s="31">
        <v>788.77619047619055</v>
      </c>
      <c r="BO951" s="31">
        <v>37.11904761904762</v>
      </c>
      <c r="BP951" s="31">
        <v>131.67142857142858</v>
      </c>
      <c r="BQ951" s="31">
        <v>1.7238095238095239</v>
      </c>
      <c r="BR951" s="31">
        <v>2.9904761904761905</v>
      </c>
    </row>
    <row r="952" spans="1:70" s="31" customFormat="1" ht="18" customHeight="1">
      <c r="A952" s="46" t="s">
        <v>735</v>
      </c>
      <c r="B952" s="71" t="s">
        <v>1157</v>
      </c>
      <c r="C952" s="31" t="s">
        <v>1153</v>
      </c>
      <c r="D952" s="31">
        <v>45.166666999999997</v>
      </c>
      <c r="E952" s="31">
        <v>41</v>
      </c>
      <c r="F952" s="31" t="s">
        <v>1166</v>
      </c>
      <c r="G952" s="31">
        <v>11</v>
      </c>
      <c r="H952" s="31" t="s">
        <v>1167</v>
      </c>
      <c r="M952" s="48" t="s">
        <v>411</v>
      </c>
      <c r="N952" s="48" t="s">
        <v>326</v>
      </c>
      <c r="W952" s="73" t="s">
        <v>1193</v>
      </c>
      <c r="X952" s="31" t="s">
        <v>1348</v>
      </c>
      <c r="AA952" s="31">
        <v>492.45</v>
      </c>
      <c r="AB952" s="31">
        <v>33</v>
      </c>
      <c r="AC952" s="31" t="s">
        <v>329</v>
      </c>
      <c r="AD952" s="31">
        <v>31.306401578456086</v>
      </c>
      <c r="AE952" s="31" t="s">
        <v>1332</v>
      </c>
      <c r="AH952" s="31">
        <v>9.3133263925039032</v>
      </c>
      <c r="AI952" s="31" t="s">
        <v>1359</v>
      </c>
      <c r="BH952" s="31">
        <v>15.946</v>
      </c>
      <c r="BI952" s="31">
        <v>2.6120000000000001</v>
      </c>
      <c r="BJ952" s="31">
        <v>20.164000000000001</v>
      </c>
      <c r="BK952" s="31">
        <v>5.65</v>
      </c>
      <c r="BL952" s="31">
        <v>76.826000000000008</v>
      </c>
      <c r="BM952" s="31">
        <v>10.6</v>
      </c>
      <c r="BN952" s="31">
        <v>88.856000000000009</v>
      </c>
      <c r="BO952" s="31">
        <v>19.558</v>
      </c>
      <c r="BP952" s="31">
        <v>171.97200000000001</v>
      </c>
      <c r="BQ952" s="31">
        <v>17.838000000000001</v>
      </c>
      <c r="BR952" s="31">
        <v>62.428000000000004</v>
      </c>
    </row>
    <row r="953" spans="1:70" s="31" customFormat="1" ht="18" customHeight="1">
      <c r="A953" s="46" t="s">
        <v>735</v>
      </c>
      <c r="B953" s="71" t="s">
        <v>1157</v>
      </c>
      <c r="C953" s="31" t="s">
        <v>1153</v>
      </c>
      <c r="D953" s="31">
        <v>45.166666999999997</v>
      </c>
      <c r="E953" s="31">
        <v>41</v>
      </c>
      <c r="F953" s="31" t="s">
        <v>1166</v>
      </c>
      <c r="G953" s="31">
        <v>11</v>
      </c>
      <c r="H953" s="31" t="s">
        <v>1167</v>
      </c>
      <c r="M953" s="48" t="s">
        <v>411</v>
      </c>
      <c r="N953" s="48" t="s">
        <v>326</v>
      </c>
      <c r="W953" s="73" t="s">
        <v>1194</v>
      </c>
      <c r="X953" s="31" t="s">
        <v>1348</v>
      </c>
      <c r="AA953" s="31">
        <v>47.562903225806458</v>
      </c>
      <c r="AB953" s="31">
        <v>29</v>
      </c>
      <c r="AC953" s="31" t="s">
        <v>329</v>
      </c>
      <c r="AD953" s="31">
        <v>29.298874182260764</v>
      </c>
      <c r="AE953" s="31" t="s">
        <v>1332</v>
      </c>
      <c r="AH953" s="31">
        <v>12.750727449078564</v>
      </c>
      <c r="AI953" s="31" t="s">
        <v>1359</v>
      </c>
      <c r="BH953" s="31">
        <v>1.5516129032258064</v>
      </c>
      <c r="BI953" s="31">
        <v>0.67741935483870963</v>
      </c>
      <c r="BJ953" s="31">
        <v>5.3887096774193548</v>
      </c>
      <c r="BK953" s="31">
        <v>1.2209677419354839</v>
      </c>
      <c r="BL953" s="31">
        <v>25.930645161290325</v>
      </c>
      <c r="BM953" s="31">
        <v>1.1499999999999999</v>
      </c>
      <c r="BN953" s="31">
        <v>10.448387096774193</v>
      </c>
      <c r="BO953" s="31">
        <v>0.27741935483870972</v>
      </c>
      <c r="BP953" s="31">
        <v>0.63870967741935492</v>
      </c>
      <c r="BQ953" s="31">
        <v>0</v>
      </c>
      <c r="BR953" s="31">
        <v>0.27903225806451615</v>
      </c>
    </row>
    <row r="954" spans="1:70" s="31" customFormat="1" ht="18" customHeight="1">
      <c r="A954" s="46" t="s">
        <v>735</v>
      </c>
      <c r="B954" s="71" t="s">
        <v>1157</v>
      </c>
      <c r="C954" s="31" t="s">
        <v>1153</v>
      </c>
      <c r="D954" s="31">
        <v>45.166666999999997</v>
      </c>
      <c r="E954" s="31">
        <v>41</v>
      </c>
      <c r="F954" s="31" t="s">
        <v>1166</v>
      </c>
      <c r="G954" s="31">
        <v>11</v>
      </c>
      <c r="H954" s="31" t="s">
        <v>1167</v>
      </c>
      <c r="M954" s="48" t="s">
        <v>411</v>
      </c>
      <c r="N954" s="48" t="s">
        <v>326</v>
      </c>
      <c r="W954" s="73" t="s">
        <v>1195</v>
      </c>
      <c r="X954" s="31" t="s">
        <v>1348</v>
      </c>
      <c r="AA954" s="31">
        <v>437.00124999999997</v>
      </c>
      <c r="AB954" s="31">
        <v>29</v>
      </c>
      <c r="AC954" s="31" t="s">
        <v>329</v>
      </c>
      <c r="AD954" s="31">
        <v>29.794817276953278</v>
      </c>
      <c r="AE954" s="31" t="s">
        <v>1332</v>
      </c>
      <c r="AH954" s="31">
        <v>23.484409404076995</v>
      </c>
      <c r="AI954" s="31" t="s">
        <v>1359</v>
      </c>
      <c r="BH954" s="31">
        <v>3.2837499999999999</v>
      </c>
      <c r="BI954" s="31">
        <v>1.6962499999999998</v>
      </c>
      <c r="BJ954" s="31">
        <v>8.8375000000000004</v>
      </c>
      <c r="BK954" s="31">
        <v>4.3925000000000001</v>
      </c>
      <c r="BL954" s="31">
        <v>235.77999999999997</v>
      </c>
      <c r="BM954" s="31">
        <v>8.9387499999999989</v>
      </c>
      <c r="BN954" s="31">
        <v>164.27250000000001</v>
      </c>
      <c r="BO954" s="31">
        <v>2.5712499999999996</v>
      </c>
      <c r="BP954" s="31">
        <v>4.40625</v>
      </c>
      <c r="BQ954" s="31">
        <v>0</v>
      </c>
      <c r="BR954" s="31">
        <v>2.8224999999999998</v>
      </c>
    </row>
    <row r="955" spans="1:70" s="31" customFormat="1" ht="18" customHeight="1">
      <c r="A955" s="46" t="s">
        <v>735</v>
      </c>
      <c r="B955" s="71" t="s">
        <v>1157</v>
      </c>
      <c r="C955" s="31" t="s">
        <v>1153</v>
      </c>
      <c r="D955" s="31">
        <v>45.166666999999997</v>
      </c>
      <c r="E955" s="31">
        <v>41</v>
      </c>
      <c r="F955" s="31" t="s">
        <v>1166</v>
      </c>
      <c r="G955" s="31">
        <v>11</v>
      </c>
      <c r="H955" s="31" t="s">
        <v>1167</v>
      </c>
      <c r="M955" s="48" t="s">
        <v>411</v>
      </c>
      <c r="N955" s="48" t="s">
        <v>326</v>
      </c>
      <c r="W955" s="73" t="s">
        <v>1196</v>
      </c>
      <c r="X955" s="31" t="s">
        <v>1348</v>
      </c>
      <c r="AA955" s="31">
        <v>679.95238095238096</v>
      </c>
      <c r="AB955" s="31">
        <v>29</v>
      </c>
      <c r="AC955" s="31" t="s">
        <v>330</v>
      </c>
      <c r="AD955" s="31">
        <v>28.944676812200374</v>
      </c>
      <c r="AE955" s="31" t="s">
        <v>1332</v>
      </c>
      <c r="AH955" s="31">
        <v>15.910417199897621</v>
      </c>
      <c r="AI955" s="31" t="s">
        <v>1359</v>
      </c>
      <c r="BH955" s="31">
        <v>50.723809523809528</v>
      </c>
      <c r="BI955" s="31">
        <v>6.6142857142857148</v>
      </c>
      <c r="BJ955" s="31">
        <v>185.38571428571427</v>
      </c>
      <c r="BK955" s="31">
        <v>15.938095238095238</v>
      </c>
      <c r="BL955" s="31">
        <v>248.41904761904763</v>
      </c>
      <c r="BM955" s="31">
        <v>11.561904761904762</v>
      </c>
      <c r="BN955" s="31">
        <v>147.41904761904763</v>
      </c>
      <c r="BO955" s="31">
        <v>3.0952380952380953</v>
      </c>
      <c r="BP955" s="31">
        <v>10.795238095238096</v>
      </c>
      <c r="BQ955" s="31">
        <v>0</v>
      </c>
      <c r="BR955" s="31">
        <v>0</v>
      </c>
    </row>
    <row r="956" spans="1:70" s="31" customFormat="1" ht="18" customHeight="1">
      <c r="A956" s="46" t="s">
        <v>735</v>
      </c>
      <c r="B956" s="71" t="s">
        <v>1158</v>
      </c>
      <c r="C956" s="31" t="s">
        <v>1153</v>
      </c>
      <c r="D956" s="31">
        <v>45.166666999999997</v>
      </c>
      <c r="E956" s="31">
        <v>41</v>
      </c>
      <c r="F956" s="31" t="s">
        <v>1166</v>
      </c>
      <c r="G956" s="31">
        <v>11</v>
      </c>
      <c r="H956" s="31" t="s">
        <v>1167</v>
      </c>
      <c r="M956" s="48" t="s">
        <v>411</v>
      </c>
      <c r="N956" s="48" t="s">
        <v>326</v>
      </c>
      <c r="W956" s="73" t="s">
        <v>1197</v>
      </c>
      <c r="X956" s="31" t="s">
        <v>1348</v>
      </c>
      <c r="AA956" s="31">
        <v>746.3</v>
      </c>
      <c r="AB956" s="31">
        <v>31</v>
      </c>
      <c r="AC956" s="31" t="s">
        <v>329</v>
      </c>
      <c r="AD956" s="31">
        <v>30.34934214024495</v>
      </c>
      <c r="AE956" s="31" t="s">
        <v>1332</v>
      </c>
      <c r="AH956" s="31">
        <v>16.693229449183889</v>
      </c>
      <c r="AI956" s="31" t="s">
        <v>1359</v>
      </c>
      <c r="BH956" s="31">
        <v>16.149999999999999</v>
      </c>
      <c r="BI956" s="31">
        <v>3.024</v>
      </c>
      <c r="BJ956" s="31">
        <v>91.454000000000008</v>
      </c>
      <c r="BK956" s="31">
        <v>6.3740000000000006</v>
      </c>
      <c r="BL956" s="31">
        <v>130.11600000000001</v>
      </c>
      <c r="BM956" s="31">
        <v>17.468</v>
      </c>
      <c r="BN956" s="31">
        <v>362.71199999999999</v>
      </c>
      <c r="BO956" s="31">
        <v>13.692</v>
      </c>
      <c r="BP956" s="31">
        <v>92.762</v>
      </c>
      <c r="BQ956" s="31">
        <v>1.9419999999999999</v>
      </c>
      <c r="BR956" s="31">
        <v>10.606</v>
      </c>
    </row>
    <row r="957" spans="1:70" s="31" customFormat="1" ht="18" customHeight="1">
      <c r="A957" s="46" t="s">
        <v>735</v>
      </c>
      <c r="B957" s="71" t="s">
        <v>1158</v>
      </c>
      <c r="C957" s="31" t="s">
        <v>1153</v>
      </c>
      <c r="D957" s="31">
        <v>45.166666999999997</v>
      </c>
      <c r="E957" s="31">
        <v>41</v>
      </c>
      <c r="F957" s="31" t="s">
        <v>1166</v>
      </c>
      <c r="G957" s="31">
        <v>11</v>
      </c>
      <c r="H957" s="31" t="s">
        <v>1167</v>
      </c>
      <c r="M957" s="48" t="s">
        <v>411</v>
      </c>
      <c r="N957" s="48" t="s">
        <v>326</v>
      </c>
      <c r="W957" s="73" t="s">
        <v>1198</v>
      </c>
      <c r="X957" s="31" t="s">
        <v>1348</v>
      </c>
      <c r="AA957" s="31">
        <v>542.25500000000011</v>
      </c>
      <c r="AB957" s="31">
        <v>31</v>
      </c>
      <c r="AC957" s="31" t="s">
        <v>329</v>
      </c>
      <c r="AD957" s="31">
        <v>30.320535230982994</v>
      </c>
      <c r="AE957" s="31" t="s">
        <v>1332</v>
      </c>
      <c r="AH957" s="31">
        <v>17.197924696116221</v>
      </c>
      <c r="AI957" s="31" t="s">
        <v>1359</v>
      </c>
      <c r="BH957" s="31">
        <v>13.816666666666668</v>
      </c>
      <c r="BI957" s="31">
        <v>2.395</v>
      </c>
      <c r="BJ957" s="31">
        <v>30.138333333333339</v>
      </c>
      <c r="BK957" s="31">
        <v>5.288333333333334</v>
      </c>
      <c r="BL957" s="31">
        <v>139.04833333333335</v>
      </c>
      <c r="BM957" s="31">
        <v>11.896666666666667</v>
      </c>
      <c r="BN957" s="31">
        <v>279.12166666666673</v>
      </c>
      <c r="BO957" s="31">
        <v>8.5283333333333342</v>
      </c>
      <c r="BP957" s="31">
        <v>35.096666666666671</v>
      </c>
      <c r="BQ957" s="31">
        <v>1.8383333333333334</v>
      </c>
      <c r="BR957" s="31">
        <v>15.086666666666666</v>
      </c>
    </row>
    <row r="958" spans="1:70" s="31" customFormat="1" ht="18" customHeight="1">
      <c r="A958" s="46" t="s">
        <v>735</v>
      </c>
      <c r="B958" s="71" t="s">
        <v>1158</v>
      </c>
      <c r="C958" s="31" t="s">
        <v>1153</v>
      </c>
      <c r="D958" s="31">
        <v>45.166666999999997</v>
      </c>
      <c r="E958" s="31">
        <v>41</v>
      </c>
      <c r="F958" s="31" t="s">
        <v>1166</v>
      </c>
      <c r="G958" s="31">
        <v>11</v>
      </c>
      <c r="H958" s="31" t="s">
        <v>1167</v>
      </c>
      <c r="M958" s="48" t="s">
        <v>411</v>
      </c>
      <c r="N958" s="48" t="s">
        <v>326</v>
      </c>
      <c r="W958" s="73" t="s">
        <v>1199</v>
      </c>
      <c r="X958" s="31" t="s">
        <v>1348</v>
      </c>
      <c r="AA958" s="31">
        <v>271.803</v>
      </c>
      <c r="AB958" s="31">
        <v>33</v>
      </c>
      <c r="AC958" s="31" t="s">
        <v>329</v>
      </c>
      <c r="AD958" s="31">
        <v>31.544941333742806</v>
      </c>
      <c r="AE958" s="31" t="s">
        <v>1332</v>
      </c>
      <c r="AH958" s="31">
        <v>17.91295202653507</v>
      </c>
      <c r="AI958" s="31" t="s">
        <v>1359</v>
      </c>
      <c r="BH958" s="31">
        <v>10.522</v>
      </c>
      <c r="BI958" s="31">
        <v>1.177</v>
      </c>
      <c r="BJ958" s="31">
        <v>14.035</v>
      </c>
      <c r="BK958" s="31">
        <v>1.2949999999999999</v>
      </c>
      <c r="BL958" s="31">
        <v>28.565999999999999</v>
      </c>
      <c r="BM958" s="31">
        <v>3.218</v>
      </c>
      <c r="BN958" s="31">
        <v>61.853999999999999</v>
      </c>
      <c r="BO958" s="31">
        <v>6.6710000000000003</v>
      </c>
      <c r="BP958" s="31">
        <v>116.967</v>
      </c>
      <c r="BQ958" s="31">
        <v>6.0200000000000005</v>
      </c>
      <c r="BR958" s="31">
        <v>21.478000000000002</v>
      </c>
    </row>
    <row r="959" spans="1:70" s="31" customFormat="1" ht="18" customHeight="1">
      <c r="A959" s="46" t="s">
        <v>735</v>
      </c>
      <c r="B959" s="71" t="s">
        <v>1159</v>
      </c>
      <c r="C959" s="31" t="s">
        <v>1153</v>
      </c>
      <c r="D959" s="31">
        <v>45.166666999999997</v>
      </c>
      <c r="E959" s="31">
        <v>41</v>
      </c>
      <c r="F959" s="31" t="s">
        <v>1166</v>
      </c>
      <c r="G959" s="31">
        <v>11</v>
      </c>
      <c r="H959" s="31" t="s">
        <v>1167</v>
      </c>
      <c r="M959" s="48" t="s">
        <v>411</v>
      </c>
      <c r="N959" s="48" t="s">
        <v>326</v>
      </c>
      <c r="W959" s="73" t="s">
        <v>1200</v>
      </c>
      <c r="X959" s="31" t="s">
        <v>1348</v>
      </c>
      <c r="AA959" s="31">
        <v>1369.2547169811321</v>
      </c>
      <c r="AB959" s="31">
        <v>31</v>
      </c>
      <c r="AC959" s="31" t="s">
        <v>329</v>
      </c>
      <c r="AD959" s="31">
        <v>30.640100170926587</v>
      </c>
      <c r="AE959" s="31" t="s">
        <v>1332</v>
      </c>
      <c r="AH959" s="31">
        <v>16.336530296218591</v>
      </c>
      <c r="AI959" s="31" t="s">
        <v>1359</v>
      </c>
      <c r="BH959" s="31">
        <v>17.42830188679245</v>
      </c>
      <c r="BI959" s="31">
        <v>2.8075471698113206</v>
      </c>
      <c r="BJ959" s="31">
        <v>48.122641509433961</v>
      </c>
      <c r="BK959" s="31">
        <v>21.390566037735848</v>
      </c>
      <c r="BL959" s="31">
        <v>414.59056603773581</v>
      </c>
      <c r="BM959" s="31">
        <v>26.32641509433962</v>
      </c>
      <c r="BN959" s="31">
        <v>482.64716981132074</v>
      </c>
      <c r="BO959" s="31">
        <v>25.018867924528301</v>
      </c>
      <c r="BP959" s="31">
        <v>288.75660377358486</v>
      </c>
      <c r="BQ959" s="31">
        <v>11.679245283018869</v>
      </c>
      <c r="BR959" s="31">
        <v>30.486792452830191</v>
      </c>
    </row>
    <row r="960" spans="1:70" s="31" customFormat="1" ht="18" customHeight="1">
      <c r="A960" s="46" t="s">
        <v>735</v>
      </c>
      <c r="B960" s="71" t="s">
        <v>1160</v>
      </c>
      <c r="C960" s="31" t="s">
        <v>1153</v>
      </c>
      <c r="D960" s="31">
        <v>45.166666999999997</v>
      </c>
      <c r="E960" s="31">
        <v>41</v>
      </c>
      <c r="F960" s="31" t="s">
        <v>1166</v>
      </c>
      <c r="G960" s="31">
        <v>11</v>
      </c>
      <c r="H960" s="31" t="s">
        <v>1167</v>
      </c>
      <c r="M960" s="48" t="s">
        <v>411</v>
      </c>
      <c r="N960" s="48" t="s">
        <v>326</v>
      </c>
      <c r="W960" s="73" t="s">
        <v>1201</v>
      </c>
      <c r="X960" s="31" t="s">
        <v>1348</v>
      </c>
      <c r="AA960" s="31">
        <v>1788.7433962264149</v>
      </c>
      <c r="AB960" s="31">
        <v>33</v>
      </c>
      <c r="AC960" s="31" t="s">
        <v>329</v>
      </c>
      <c r="AD960" s="31">
        <v>31.251790151058813</v>
      </c>
      <c r="AE960" s="31" t="s">
        <v>1332</v>
      </c>
      <c r="AH960" s="31">
        <v>7.9960108740618177</v>
      </c>
      <c r="AI960" s="31" t="s">
        <v>1359</v>
      </c>
      <c r="BH960" s="31">
        <v>12.003773584905661</v>
      </c>
      <c r="BI960" s="31">
        <v>4.2490566037735853</v>
      </c>
      <c r="BJ960" s="31">
        <v>65.916981132075463</v>
      </c>
      <c r="BK960" s="31">
        <v>19.956603773584906</v>
      </c>
      <c r="BL960" s="31">
        <v>295.07547169811323</v>
      </c>
      <c r="BM960" s="31">
        <v>58.458490566037732</v>
      </c>
      <c r="BN960" s="31">
        <v>550.96792452830198</v>
      </c>
      <c r="BO960" s="31">
        <v>108.8943396226415</v>
      </c>
      <c r="BP960" s="31">
        <v>619.74339622641503</v>
      </c>
      <c r="BQ960" s="31">
        <v>24.566037735849054</v>
      </c>
      <c r="BR960" s="31">
        <v>28.911320754716982</v>
      </c>
    </row>
    <row r="961" spans="1:70" s="31" customFormat="1" ht="18" customHeight="1">
      <c r="A961" s="46" t="s">
        <v>735</v>
      </c>
      <c r="B961" s="71" t="s">
        <v>1160</v>
      </c>
      <c r="C961" s="31" t="s">
        <v>1153</v>
      </c>
      <c r="D961" s="31">
        <v>45.166666999999997</v>
      </c>
      <c r="E961" s="31">
        <v>41</v>
      </c>
      <c r="F961" s="31" t="s">
        <v>1166</v>
      </c>
      <c r="G961" s="31">
        <v>11</v>
      </c>
      <c r="H961" s="31" t="s">
        <v>1167</v>
      </c>
      <c r="M961" s="48" t="s">
        <v>411</v>
      </c>
      <c r="N961" s="48" t="s">
        <v>326</v>
      </c>
      <c r="W961" s="73" t="s">
        <v>1202</v>
      </c>
      <c r="X961" s="31" t="s">
        <v>1348</v>
      </c>
      <c r="AA961" s="31">
        <v>127.72399999999999</v>
      </c>
      <c r="AB961" s="31">
        <v>27</v>
      </c>
      <c r="AC961" s="31" t="s">
        <v>329</v>
      </c>
      <c r="AD961" s="31">
        <v>28.758020014001559</v>
      </c>
      <c r="AE961" s="31" t="s">
        <v>1332</v>
      </c>
      <c r="AH961" s="31">
        <v>9.4559968847352032</v>
      </c>
      <c r="AI961" s="31" t="s">
        <v>1359</v>
      </c>
      <c r="BH961" s="31">
        <v>16.931999999999999</v>
      </c>
      <c r="BI961" s="31">
        <v>4.0880000000000001</v>
      </c>
      <c r="BJ961" s="31">
        <v>47.567999999999998</v>
      </c>
      <c r="BK961" s="31">
        <v>3.38</v>
      </c>
      <c r="BL961" s="31">
        <v>20.332000000000001</v>
      </c>
      <c r="BM961" s="31">
        <v>1.3240000000000001</v>
      </c>
      <c r="BN961" s="31">
        <v>22.648</v>
      </c>
      <c r="BO961" s="31">
        <v>1.48</v>
      </c>
      <c r="BP961" s="31">
        <v>6.5840000000000005</v>
      </c>
      <c r="BQ961" s="31">
        <v>0.95200000000000007</v>
      </c>
      <c r="BR961" s="31">
        <v>2.4359999999999999</v>
      </c>
    </row>
    <row r="962" spans="1:70" s="31" customFormat="1" ht="18" customHeight="1">
      <c r="A962" s="46" t="s">
        <v>735</v>
      </c>
      <c r="B962" s="71" t="s">
        <v>1152</v>
      </c>
      <c r="C962" s="31" t="s">
        <v>1153</v>
      </c>
      <c r="D962" s="31">
        <v>45.166666999999997</v>
      </c>
      <c r="E962" s="31">
        <v>41</v>
      </c>
      <c r="F962" s="31" t="s">
        <v>1166</v>
      </c>
      <c r="G962" s="31">
        <v>11</v>
      </c>
      <c r="H962" s="31" t="s">
        <v>1167</v>
      </c>
      <c r="M962" s="48" t="s">
        <v>411</v>
      </c>
      <c r="N962" s="48" t="s">
        <v>326</v>
      </c>
      <c r="W962" s="73" t="s">
        <v>1203</v>
      </c>
      <c r="X962" s="31" t="s">
        <v>1348</v>
      </c>
      <c r="AA962" s="31">
        <v>29.319672131147545</v>
      </c>
      <c r="AB962" s="31">
        <v>31</v>
      </c>
      <c r="AC962" s="31" t="s">
        <v>329</v>
      </c>
      <c r="AD962" s="31">
        <v>30.297140788997471</v>
      </c>
      <c r="AE962" s="31" t="s">
        <v>1332</v>
      </c>
      <c r="AH962" s="31">
        <v>8.2675044883303421</v>
      </c>
      <c r="AI962" s="31" t="s">
        <v>1359</v>
      </c>
      <c r="BH962" s="31">
        <v>3.3508196721311476</v>
      </c>
      <c r="BI962" s="31">
        <v>0.74426229508196728</v>
      </c>
      <c r="BJ962" s="31">
        <v>3.2737704918032788</v>
      </c>
      <c r="BK962" s="31">
        <v>0.4688524590163935</v>
      </c>
      <c r="BL962" s="31">
        <v>4.5327868852459021</v>
      </c>
      <c r="BM962" s="31">
        <v>1.0163934426229508</v>
      </c>
      <c r="BN962" s="31">
        <v>11.719672131147542</v>
      </c>
      <c r="BO962" s="31">
        <v>0.50983606557377048</v>
      </c>
      <c r="BP962" s="31">
        <v>3.1213114754098363</v>
      </c>
      <c r="BQ962" s="31">
        <v>0</v>
      </c>
      <c r="BR962" s="31">
        <v>0.58196721311475408</v>
      </c>
    </row>
    <row r="963" spans="1:70" s="31" customFormat="1" ht="18" customHeight="1">
      <c r="A963" s="46" t="s">
        <v>735</v>
      </c>
      <c r="B963" s="71" t="s">
        <v>1157</v>
      </c>
      <c r="C963" s="31" t="s">
        <v>1153</v>
      </c>
      <c r="D963" s="31">
        <v>45.166666999999997</v>
      </c>
      <c r="E963" s="31">
        <v>41</v>
      </c>
      <c r="F963" s="31" t="s">
        <v>1166</v>
      </c>
      <c r="G963" s="31">
        <v>11</v>
      </c>
      <c r="H963" s="31" t="s">
        <v>1167</v>
      </c>
      <c r="M963" s="48" t="s">
        <v>411</v>
      </c>
      <c r="N963" s="48" t="s">
        <v>326</v>
      </c>
      <c r="W963" s="73" t="s">
        <v>1204</v>
      </c>
      <c r="X963" s="31" t="s">
        <v>1348</v>
      </c>
      <c r="AA963" s="31">
        <v>230.04999999999998</v>
      </c>
      <c r="AB963" s="31">
        <v>31</v>
      </c>
      <c r="AC963" s="31" t="s">
        <v>329</v>
      </c>
      <c r="AD963" s="31">
        <v>30.774615558904941</v>
      </c>
      <c r="AE963" s="31" t="s">
        <v>1332</v>
      </c>
      <c r="AH963" s="31">
        <v>17.408849253987313</v>
      </c>
      <c r="AI963" s="31" t="s">
        <v>1359</v>
      </c>
      <c r="BH963" s="31">
        <v>1.6724489795918367</v>
      </c>
      <c r="BI963" s="31">
        <v>1.1071428571428572</v>
      </c>
      <c r="BJ963" s="31">
        <v>10.014285714285714</v>
      </c>
      <c r="BK963" s="31">
        <v>2.2469387755102042</v>
      </c>
      <c r="BL963" s="31">
        <v>45.432653061224492</v>
      </c>
      <c r="BM963" s="31">
        <v>4.8724489795918373</v>
      </c>
      <c r="BN963" s="31">
        <v>109.60306122448979</v>
      </c>
      <c r="BO963" s="31">
        <v>3.6734693877551021</v>
      </c>
      <c r="BP963" s="31">
        <v>42.115306122448985</v>
      </c>
      <c r="BQ963" s="31">
        <v>0.73673469387755097</v>
      </c>
      <c r="BR963" s="31">
        <v>8.5755102040816329</v>
      </c>
    </row>
    <row r="964" spans="1:70" s="31" customFormat="1" ht="18" customHeight="1">
      <c r="A964" s="46" t="s">
        <v>735</v>
      </c>
      <c r="B964" s="71" t="s">
        <v>1159</v>
      </c>
      <c r="C964" s="31" t="s">
        <v>1153</v>
      </c>
      <c r="D964" s="31">
        <v>45.166666999999997</v>
      </c>
      <c r="E964" s="31">
        <v>41</v>
      </c>
      <c r="F964" s="31" t="s">
        <v>1166</v>
      </c>
      <c r="G964" s="31">
        <v>11</v>
      </c>
      <c r="H964" s="31" t="s">
        <v>1167</v>
      </c>
      <c r="M964" s="48" t="s">
        <v>411</v>
      </c>
      <c r="N964" s="48" t="s">
        <v>326</v>
      </c>
      <c r="W964" s="73" t="s">
        <v>1205</v>
      </c>
      <c r="X964" s="31" t="s">
        <v>1348</v>
      </c>
      <c r="AA964" s="31">
        <v>975.62941176470576</v>
      </c>
      <c r="AB964" s="31">
        <v>29</v>
      </c>
      <c r="AC964" s="31" t="s">
        <v>329</v>
      </c>
      <c r="AD964" s="31">
        <v>29.245498397307891</v>
      </c>
      <c r="AE964" s="31" t="s">
        <v>1332</v>
      </c>
      <c r="AH964" s="31">
        <v>9.0061301723329041</v>
      </c>
      <c r="AI964" s="31" t="s">
        <v>1359</v>
      </c>
      <c r="BH964" s="31">
        <v>32.023529411764706</v>
      </c>
      <c r="BI964" s="31">
        <v>7.0558823529411763</v>
      </c>
      <c r="BJ964" s="31">
        <v>152.04117647058823</v>
      </c>
      <c r="BK964" s="31">
        <v>57.579411764705881</v>
      </c>
      <c r="BL964" s="31">
        <v>492.76764705882346</v>
      </c>
      <c r="BM964" s="31">
        <v>21.470588235294116</v>
      </c>
      <c r="BN964" s="31">
        <v>148.2235294117647</v>
      </c>
      <c r="BO964" s="31">
        <v>7.9323529411764699</v>
      </c>
      <c r="BP964" s="31">
        <v>53.888235294117642</v>
      </c>
      <c r="BQ964" s="31">
        <v>1.2382352941176469</v>
      </c>
      <c r="BR964" s="31">
        <v>1.4088235294117648</v>
      </c>
    </row>
    <row r="965" spans="1:70" s="31" customFormat="1" ht="18" customHeight="1">
      <c r="A965" s="46" t="s">
        <v>735</v>
      </c>
      <c r="B965" s="71" t="s">
        <v>1160</v>
      </c>
      <c r="C965" s="31" t="s">
        <v>1153</v>
      </c>
      <c r="D965" s="31">
        <v>45.166666999999997</v>
      </c>
      <c r="E965" s="31">
        <v>41</v>
      </c>
      <c r="F965" s="31" t="s">
        <v>1166</v>
      </c>
      <c r="G965" s="31">
        <v>11</v>
      </c>
      <c r="H965" s="31" t="s">
        <v>1167</v>
      </c>
      <c r="M965" s="48" t="s">
        <v>411</v>
      </c>
      <c r="N965" s="48" t="s">
        <v>326</v>
      </c>
      <c r="W965" s="73" t="s">
        <v>1206</v>
      </c>
      <c r="X965" s="31" t="s">
        <v>1348</v>
      </c>
      <c r="AA965" s="31">
        <v>1672.8800000000003</v>
      </c>
      <c r="AB965" s="31">
        <v>29</v>
      </c>
      <c r="AC965" s="31" t="s">
        <v>329</v>
      </c>
      <c r="AD965" s="31">
        <v>30.003042409555132</v>
      </c>
      <c r="AE965" s="31" t="s">
        <v>1332</v>
      </c>
      <c r="AH965" s="31">
        <v>37.859127608262561</v>
      </c>
      <c r="AI965" s="31" t="s">
        <v>1359</v>
      </c>
      <c r="BH965" s="31">
        <v>22.733333333333334</v>
      </c>
      <c r="BI965" s="31">
        <v>10.086666666666666</v>
      </c>
      <c r="BJ965" s="31">
        <v>51.73555555555555</v>
      </c>
      <c r="BK965" s="31">
        <v>8.4333333333333336</v>
      </c>
      <c r="BL965" s="31">
        <v>795.83555555555563</v>
      </c>
      <c r="BM965" s="31">
        <v>18.193333333333332</v>
      </c>
      <c r="BN965" s="31">
        <v>657.76444444444451</v>
      </c>
      <c r="BO965" s="31">
        <v>5.6733333333333329</v>
      </c>
      <c r="BP965" s="31">
        <v>99.38666666666667</v>
      </c>
      <c r="BQ965" s="31">
        <v>0.72888888888888892</v>
      </c>
      <c r="BR965" s="31">
        <v>2.3088888888888888</v>
      </c>
    </row>
    <row r="966" spans="1:70" s="31" customFormat="1" ht="18" customHeight="1">
      <c r="A966" s="46" t="s">
        <v>735</v>
      </c>
      <c r="B966" s="64" t="s">
        <v>1161</v>
      </c>
      <c r="C966" s="31" t="s">
        <v>1153</v>
      </c>
      <c r="D966" s="31">
        <v>45.166666999999997</v>
      </c>
      <c r="E966" s="31">
        <v>41</v>
      </c>
      <c r="F966" s="31" t="s">
        <v>1166</v>
      </c>
      <c r="G966" s="31">
        <v>11</v>
      </c>
      <c r="H966" s="31" t="s">
        <v>1167</v>
      </c>
      <c r="J966" s="31">
        <v>0</v>
      </c>
      <c r="K966" s="31">
        <v>0.05</v>
      </c>
      <c r="N966" s="48" t="s">
        <v>1168</v>
      </c>
      <c r="X966" s="31" t="s">
        <v>1348</v>
      </c>
      <c r="AA966" s="74">
        <v>4.0968498765900891</v>
      </c>
      <c r="AB966" s="31">
        <v>31</v>
      </c>
      <c r="AC966" s="31" t="s">
        <v>329</v>
      </c>
      <c r="AD966" s="64">
        <v>30.381090799999999</v>
      </c>
      <c r="AE966" s="31" t="s">
        <v>1332</v>
      </c>
      <c r="AH966" s="64">
        <v>11.99553528853969</v>
      </c>
      <c r="AI966" s="31" t="s">
        <v>1359</v>
      </c>
      <c r="BH966" s="64">
        <v>8.0805012340991078E-2</v>
      </c>
      <c r="BI966" s="64">
        <v>2.1815074995253463E-2</v>
      </c>
      <c r="BJ966" s="64">
        <v>0.25274349724700967</v>
      </c>
      <c r="BK966" s="64">
        <v>7.4900322764382007E-2</v>
      </c>
      <c r="BL966" s="64">
        <v>0.96124928801974552</v>
      </c>
      <c r="BM966" s="64">
        <v>0.10305676855895196</v>
      </c>
      <c r="BN966" s="64">
        <v>1.5048999999999999</v>
      </c>
      <c r="BO966" s="64">
        <v>8.0539206379343073E-2</v>
      </c>
      <c r="BP966" s="64">
        <v>0.64359217771027155</v>
      </c>
      <c r="BQ966" s="64">
        <v>1.8625403455477502E-2</v>
      </c>
      <c r="BR966" s="64">
        <v>0.3546231251186634</v>
      </c>
    </row>
    <row r="967" spans="1:70" s="31" customFormat="1" ht="18" customHeight="1">
      <c r="A967" s="46" t="s">
        <v>735</v>
      </c>
      <c r="B967" s="64" t="s">
        <v>1162</v>
      </c>
      <c r="C967" s="31" t="s">
        <v>1153</v>
      </c>
      <c r="D967" s="31">
        <v>45.166666999999997</v>
      </c>
      <c r="E967" s="31">
        <v>41</v>
      </c>
      <c r="F967" s="31" t="s">
        <v>1166</v>
      </c>
      <c r="G967" s="31">
        <v>11</v>
      </c>
      <c r="H967" s="31" t="s">
        <v>1167</v>
      </c>
      <c r="J967" s="31">
        <v>0</v>
      </c>
      <c r="K967" s="31">
        <v>0.05</v>
      </c>
      <c r="N967" s="48" t="s">
        <v>1168</v>
      </c>
      <c r="X967" s="31" t="s">
        <v>1348</v>
      </c>
      <c r="AA967" s="74">
        <v>1.9669326241134755</v>
      </c>
      <c r="AB967" s="31">
        <v>31</v>
      </c>
      <c r="AC967" s="31" t="s">
        <v>329</v>
      </c>
      <c r="AD967" s="64">
        <v>29.747306983411836</v>
      </c>
      <c r="AE967" s="31" t="s">
        <v>1332</v>
      </c>
      <c r="AH967" s="64">
        <v>9.8246276710554703</v>
      </c>
      <c r="AI967" s="31" t="s">
        <v>1359</v>
      </c>
      <c r="BH967" s="64">
        <v>0.11746453900709219</v>
      </c>
      <c r="BI967" s="64">
        <v>4.2517730496453902E-2</v>
      </c>
      <c r="BJ967" s="64">
        <v>0.25136524822695033</v>
      </c>
      <c r="BK967" s="64">
        <v>5.7517730496453909E-2</v>
      </c>
      <c r="BL967" s="64">
        <v>0.47829787234042553</v>
      </c>
      <c r="BM967" s="64">
        <v>3.4414893617021276E-2</v>
      </c>
      <c r="BN967" s="64">
        <v>0.6355673758865249</v>
      </c>
      <c r="BO967" s="64">
        <v>2.9840425531914894E-2</v>
      </c>
      <c r="BP967" s="64">
        <v>0.24886524822695036</v>
      </c>
      <c r="BQ967" s="64">
        <v>0</v>
      </c>
      <c r="BR967" s="64">
        <v>7.108156028368795E-2</v>
      </c>
    </row>
    <row r="968" spans="1:70" s="31" customFormat="1" ht="18" customHeight="1">
      <c r="A968" s="46" t="s">
        <v>735</v>
      </c>
      <c r="B968" s="64" t="s">
        <v>1152</v>
      </c>
      <c r="C968" s="31" t="s">
        <v>1153</v>
      </c>
      <c r="D968" s="31">
        <v>45.166666999999997</v>
      </c>
      <c r="E968" s="31">
        <v>41</v>
      </c>
      <c r="F968" s="31" t="s">
        <v>1166</v>
      </c>
      <c r="G968" s="31">
        <v>11</v>
      </c>
      <c r="H968" s="31" t="s">
        <v>1167</v>
      </c>
      <c r="J968" s="31">
        <v>0</v>
      </c>
      <c r="K968" s="31">
        <v>0.05</v>
      </c>
      <c r="N968" s="48" t="s">
        <v>1168</v>
      </c>
      <c r="X968" s="31" t="s">
        <v>1348</v>
      </c>
      <c r="AA968" s="74">
        <v>11.657604470359573</v>
      </c>
      <c r="AB968" s="31">
        <v>31</v>
      </c>
      <c r="AC968" s="31" t="s">
        <v>699</v>
      </c>
      <c r="AD968" s="64">
        <v>29.872748040542493</v>
      </c>
      <c r="AE968" s="31" t="s">
        <v>1332</v>
      </c>
      <c r="AH968" s="64">
        <v>15.173277661795407</v>
      </c>
      <c r="AI968" s="31" t="s">
        <v>1359</v>
      </c>
      <c r="BH968" s="64">
        <v>0.3381195335276968</v>
      </c>
      <c r="BI968" s="64">
        <v>7.3275024295432464E-2</v>
      </c>
      <c r="BJ968" s="64">
        <v>0.8586491739552965</v>
      </c>
      <c r="BK968" s="64">
        <v>0.16307094266277941</v>
      </c>
      <c r="BL968" s="64">
        <v>4.3016277939747329</v>
      </c>
      <c r="BM968" s="64">
        <v>0.26812439261418852</v>
      </c>
      <c r="BN968" s="64">
        <v>4.5632410106899908</v>
      </c>
      <c r="BO968" s="64">
        <v>0.19378036929057338</v>
      </c>
      <c r="BP968" s="64">
        <v>0.87123420796890194</v>
      </c>
      <c r="BQ968" s="64">
        <v>2.6482021379980569E-2</v>
      </c>
      <c r="BR968" s="64">
        <v>0</v>
      </c>
    </row>
    <row r="969" spans="1:70" s="31" customFormat="1" ht="18" customHeight="1">
      <c r="A969" s="46" t="s">
        <v>735</v>
      </c>
      <c r="B969" s="64" t="s">
        <v>1163</v>
      </c>
      <c r="C969" s="31" t="s">
        <v>1153</v>
      </c>
      <c r="D969" s="31">
        <v>45.166666999999997</v>
      </c>
      <c r="E969" s="31">
        <v>41</v>
      </c>
      <c r="F969" s="31" t="s">
        <v>1166</v>
      </c>
      <c r="G969" s="31">
        <v>11</v>
      </c>
      <c r="H969" s="31" t="s">
        <v>1167</v>
      </c>
      <c r="J969" s="31">
        <v>0</v>
      </c>
      <c r="K969" s="31">
        <v>0.05</v>
      </c>
      <c r="N969" s="48" t="s">
        <v>1168</v>
      </c>
      <c r="X969" s="31" t="s">
        <v>1348</v>
      </c>
      <c r="AA969" s="74">
        <v>7.7329450139794966</v>
      </c>
      <c r="AB969" s="31">
        <v>29</v>
      </c>
      <c r="AC969" s="31" t="s">
        <v>329</v>
      </c>
      <c r="AD969" s="64">
        <v>29.486687349189932</v>
      </c>
      <c r="AE969" s="31" t="s">
        <v>1332</v>
      </c>
      <c r="AH969" s="64">
        <v>8.0150111410812723</v>
      </c>
      <c r="AI969" s="31" t="s">
        <v>1359</v>
      </c>
      <c r="BH969" s="64">
        <v>0.3896551724137931</v>
      </c>
      <c r="BI969" s="64">
        <v>0.21798695246971109</v>
      </c>
      <c r="BJ969" s="64">
        <v>1.1763746505125816</v>
      </c>
      <c r="BK969" s="64">
        <v>0.27837837837837837</v>
      </c>
      <c r="BL969" s="64">
        <v>2.3398881640260951</v>
      </c>
      <c r="BM969" s="64">
        <v>0.17861136999068034</v>
      </c>
      <c r="BN969" s="64">
        <v>2.1058713886300091</v>
      </c>
      <c r="BO969" s="64">
        <v>0.11971109040074557</v>
      </c>
      <c r="BP969" s="64">
        <v>0.74729729729729721</v>
      </c>
      <c r="BQ969" s="64">
        <v>3.2339235787511654E-2</v>
      </c>
      <c r="BR969" s="64">
        <v>0.1468313140726934</v>
      </c>
    </row>
    <row r="970" spans="1:70" s="31" customFormat="1" ht="18" customHeight="1">
      <c r="A970" s="46" t="s">
        <v>735</v>
      </c>
      <c r="B970" s="64" t="s">
        <v>1164</v>
      </c>
      <c r="C970" s="31" t="s">
        <v>1153</v>
      </c>
      <c r="D970" s="31">
        <v>45.166666999999997</v>
      </c>
      <c r="E970" s="31">
        <v>41</v>
      </c>
      <c r="F970" s="31" t="s">
        <v>1166</v>
      </c>
      <c r="G970" s="31">
        <v>11</v>
      </c>
      <c r="H970" s="31" t="s">
        <v>1167</v>
      </c>
      <c r="J970" s="31">
        <v>0</v>
      </c>
      <c r="K970" s="31">
        <v>0.05</v>
      </c>
      <c r="N970" s="48" t="s">
        <v>1168</v>
      </c>
      <c r="X970" s="31" t="s">
        <v>1348</v>
      </c>
      <c r="AA970" s="74">
        <v>5.1614727272727272</v>
      </c>
      <c r="AB970" s="31">
        <v>31</v>
      </c>
      <c r="AC970" s="31" t="s">
        <v>329</v>
      </c>
      <c r="AD970" s="64">
        <v>30.324174429122298</v>
      </c>
      <c r="AE970" s="31" t="s">
        <v>1332</v>
      </c>
      <c r="AH970" s="64">
        <v>10.736749659684715</v>
      </c>
      <c r="AI970" s="31" t="s">
        <v>1359</v>
      </c>
      <c r="BH970" s="64">
        <v>0.13745454545454547</v>
      </c>
      <c r="BI970" s="64">
        <v>5.5618181818181824E-2</v>
      </c>
      <c r="BJ970" s="64">
        <v>0.4157818181818182</v>
      </c>
      <c r="BK970" s="64">
        <v>0.14959999999999998</v>
      </c>
      <c r="BL970" s="64">
        <v>1.3043454545454547</v>
      </c>
      <c r="BM970" s="64">
        <v>0.10107272727272727</v>
      </c>
      <c r="BN970" s="64">
        <v>1.7258727272727272</v>
      </c>
      <c r="BO970" s="64">
        <v>0.10776363636363637</v>
      </c>
      <c r="BP970" s="64">
        <v>0.99960000000000004</v>
      </c>
      <c r="BQ970" s="64">
        <v>3.5636363636363633E-2</v>
      </c>
      <c r="BR970" s="64">
        <v>0.12872727272727272</v>
      </c>
    </row>
    <row r="971" spans="1:70" s="31" customFormat="1" ht="18" customHeight="1">
      <c r="A971" s="46" t="s">
        <v>735</v>
      </c>
      <c r="B971" s="64" t="s">
        <v>1165</v>
      </c>
      <c r="C971" s="31" t="s">
        <v>1153</v>
      </c>
      <c r="D971" s="31">
        <v>45.166666999999997</v>
      </c>
      <c r="E971" s="31">
        <v>41</v>
      </c>
      <c r="F971" s="31" t="s">
        <v>1166</v>
      </c>
      <c r="G971" s="31">
        <v>11</v>
      </c>
      <c r="H971" s="31" t="s">
        <v>1167</v>
      </c>
      <c r="J971" s="31">
        <v>0</v>
      </c>
      <c r="K971" s="31">
        <v>0.05</v>
      </c>
      <c r="N971" s="48" t="s">
        <v>1168</v>
      </c>
      <c r="X971" s="31" t="s">
        <v>1348</v>
      </c>
      <c r="AA971" s="74">
        <v>6.2226453726453723</v>
      </c>
      <c r="AB971" s="31">
        <v>29</v>
      </c>
      <c r="AC971" s="31" t="s">
        <v>329</v>
      </c>
      <c r="AD971" s="64">
        <v>29.688073193527661</v>
      </c>
      <c r="AE971" s="31" t="s">
        <v>1332</v>
      </c>
      <c r="AH971" s="64">
        <v>9.5274602430492958</v>
      </c>
      <c r="AI971" s="31" t="s">
        <v>1359</v>
      </c>
      <c r="BH971" s="64">
        <v>0.19856674856674855</v>
      </c>
      <c r="BI971" s="64">
        <v>0.12272727272727271</v>
      </c>
      <c r="BJ971" s="64">
        <v>0.52592137592137589</v>
      </c>
      <c r="BK971" s="64">
        <v>0.1899058149058149</v>
      </c>
      <c r="BL971" s="64">
        <v>2.4120188370188367</v>
      </c>
      <c r="BM971" s="64">
        <v>0.16887796887796885</v>
      </c>
      <c r="BN971" s="64">
        <v>2.0908886158886157</v>
      </c>
      <c r="BO971" s="64">
        <v>8.6281736281736285E-2</v>
      </c>
      <c r="BP971" s="64">
        <v>0.38079443079443076</v>
      </c>
      <c r="BQ971" s="64">
        <v>0</v>
      </c>
      <c r="BR971" s="64">
        <v>4.6662571662571657E-2</v>
      </c>
    </row>
    <row r="972" spans="1:70" s="31" customFormat="1" ht="18" customHeight="1">
      <c r="A972" s="46" t="s">
        <v>735</v>
      </c>
      <c r="B972" s="64" t="s">
        <v>1152</v>
      </c>
      <c r="C972" s="31" t="s">
        <v>1153</v>
      </c>
      <c r="D972" s="31">
        <v>45.166666999999997</v>
      </c>
      <c r="E972" s="31">
        <v>41</v>
      </c>
      <c r="F972" s="31" t="s">
        <v>1166</v>
      </c>
      <c r="G972" s="31">
        <v>11</v>
      </c>
      <c r="H972" s="31" t="s">
        <v>1167</v>
      </c>
      <c r="M972" s="31" t="s">
        <v>115</v>
      </c>
      <c r="N972" s="48" t="s">
        <v>115</v>
      </c>
      <c r="X972" s="31" t="s">
        <v>1348</v>
      </c>
      <c r="AA972" s="74">
        <v>139.64077669902912</v>
      </c>
      <c r="AB972" s="31">
        <v>29</v>
      </c>
      <c r="AC972" s="31" t="s">
        <v>329</v>
      </c>
      <c r="AD972" s="64">
        <v>29.466160476700612</v>
      </c>
      <c r="AE972" s="31" t="s">
        <v>1332</v>
      </c>
      <c r="AH972" s="64">
        <v>15.236418671339813</v>
      </c>
      <c r="AI972" s="31" t="s">
        <v>1359</v>
      </c>
      <c r="BH972" s="64">
        <v>7.3016181229773469</v>
      </c>
      <c r="BI972" s="64">
        <v>1.6210355987055018</v>
      </c>
      <c r="BJ972" s="64">
        <v>16.98705501618123</v>
      </c>
      <c r="BK972" s="64">
        <v>2.1944983818770227</v>
      </c>
      <c r="BL972" s="64">
        <v>51.356634304207127</v>
      </c>
      <c r="BM972" s="64">
        <v>2.6265372168284791</v>
      </c>
      <c r="BN972" s="64">
        <v>48.773139158576058</v>
      </c>
      <c r="BO972" s="64">
        <v>1.6834951456310681</v>
      </c>
      <c r="BP972" s="64">
        <v>6.6877022653721685</v>
      </c>
      <c r="BQ972" s="64">
        <v>0</v>
      </c>
      <c r="BR972" s="64">
        <v>0.40906148867313918</v>
      </c>
    </row>
    <row r="973" spans="1:70" s="31" customFormat="1" ht="18" customHeight="1">
      <c r="A973" s="46" t="s">
        <v>735</v>
      </c>
      <c r="B973" s="64" t="s">
        <v>1163</v>
      </c>
      <c r="C973" s="31" t="s">
        <v>1153</v>
      </c>
      <c r="D973" s="31">
        <v>45.166666999999997</v>
      </c>
      <c r="E973" s="31">
        <v>41</v>
      </c>
      <c r="F973" s="31" t="s">
        <v>1166</v>
      </c>
      <c r="G973" s="31">
        <v>11</v>
      </c>
      <c r="H973" s="31" t="s">
        <v>1167</v>
      </c>
      <c r="L973" s="31" t="s">
        <v>753</v>
      </c>
      <c r="N973" s="48" t="s">
        <v>1169</v>
      </c>
      <c r="X973" s="31" t="s">
        <v>1348</v>
      </c>
      <c r="AA973" s="74">
        <v>51.671745152354575</v>
      </c>
      <c r="AB973" s="31">
        <v>29</v>
      </c>
      <c r="AC973" s="31" t="s">
        <v>329</v>
      </c>
      <c r="AD973" s="64">
        <v>28.26284372305954</v>
      </c>
      <c r="AE973" s="31" t="s">
        <v>1332</v>
      </c>
      <c r="AH973" s="64">
        <v>8.9638875711574979</v>
      </c>
      <c r="AI973" s="31" t="s">
        <v>1359</v>
      </c>
      <c r="BH973" s="64">
        <v>4.7168975069252079</v>
      </c>
      <c r="BI973" s="64">
        <v>2.2479224376731302</v>
      </c>
      <c r="BJ973" s="64">
        <v>16.722437673130194</v>
      </c>
      <c r="BK973" s="64">
        <v>1.6094182825484766</v>
      </c>
      <c r="BL973" s="64">
        <v>17.490027700831025</v>
      </c>
      <c r="BM973" s="64">
        <v>0.51301939058171753</v>
      </c>
      <c r="BN973" s="64">
        <v>6.3404432132963988</v>
      </c>
      <c r="BO973" s="64">
        <v>0.30110803324099722</v>
      </c>
      <c r="BP973" s="64">
        <v>1.321606648199446</v>
      </c>
      <c r="BQ973" s="64">
        <v>0</v>
      </c>
      <c r="BR973" s="64">
        <v>0.40886426592797787</v>
      </c>
    </row>
    <row r="974" spans="1:70" s="31" customFormat="1" ht="18" customHeight="1">
      <c r="A974" s="46" t="s">
        <v>735</v>
      </c>
      <c r="B974" s="64" t="s">
        <v>1163</v>
      </c>
      <c r="C974" s="31" t="s">
        <v>1153</v>
      </c>
      <c r="D974" s="31">
        <v>45.166666999999997</v>
      </c>
      <c r="E974" s="31">
        <v>41</v>
      </c>
      <c r="F974" s="31" t="s">
        <v>1166</v>
      </c>
      <c r="G974" s="31">
        <v>11</v>
      </c>
      <c r="H974" s="31" t="s">
        <v>1167</v>
      </c>
      <c r="M974" s="31" t="s">
        <v>115</v>
      </c>
      <c r="N974" s="48" t="s">
        <v>115</v>
      </c>
      <c r="X974" s="31" t="s">
        <v>1348</v>
      </c>
      <c r="AA974" s="74">
        <v>101.80699999999999</v>
      </c>
      <c r="AB974" s="31">
        <v>27</v>
      </c>
      <c r="AC974" s="31" t="s">
        <v>699</v>
      </c>
      <c r="AD974" s="64">
        <v>28.066408833024937</v>
      </c>
      <c r="AE974" s="31" t="s">
        <v>1332</v>
      </c>
      <c r="AH974" s="64">
        <v>12.327394548500076</v>
      </c>
      <c r="AI974" s="31" t="s">
        <v>1359</v>
      </c>
      <c r="BH974" s="64">
        <v>9.0265000000000004</v>
      </c>
      <c r="BI974" s="64">
        <v>3.8109999999999999</v>
      </c>
      <c r="BJ974" s="64">
        <v>36.4925</v>
      </c>
      <c r="BK974" s="64">
        <v>2.2894999999999999</v>
      </c>
      <c r="BL974" s="64">
        <v>33.390999999999998</v>
      </c>
      <c r="BM974" s="64">
        <v>0.46650000000000003</v>
      </c>
      <c r="BN974" s="64">
        <v>9.5980000000000008</v>
      </c>
      <c r="BO974" s="64">
        <v>0</v>
      </c>
      <c r="BP974" s="64">
        <v>1.4724999999999999</v>
      </c>
      <c r="BQ974" s="64">
        <v>5.2595000000000001</v>
      </c>
      <c r="BR974" s="64">
        <v>0</v>
      </c>
    </row>
    <row r="975" spans="1:70" s="31" customFormat="1" ht="18" customHeight="1">
      <c r="A975" s="46" t="s">
        <v>735</v>
      </c>
      <c r="B975" s="64" t="s">
        <v>1164</v>
      </c>
      <c r="C975" s="31" t="s">
        <v>1153</v>
      </c>
      <c r="D975" s="31">
        <v>45.166666999999997</v>
      </c>
      <c r="E975" s="31">
        <v>41</v>
      </c>
      <c r="F975" s="31" t="s">
        <v>1166</v>
      </c>
      <c r="G975" s="31">
        <v>11</v>
      </c>
      <c r="H975" s="31" t="s">
        <v>1167</v>
      </c>
      <c r="L975" s="31" t="s">
        <v>753</v>
      </c>
      <c r="N975" s="48" t="s">
        <v>1169</v>
      </c>
      <c r="X975" s="31" t="s">
        <v>1348</v>
      </c>
      <c r="AA975" s="74">
        <v>88.458359621451123</v>
      </c>
      <c r="AB975" s="31">
        <v>29</v>
      </c>
      <c r="AC975" s="31" t="s">
        <v>329</v>
      </c>
      <c r="AD975" s="64">
        <v>29.117274476654952</v>
      </c>
      <c r="AE975" s="31" t="s">
        <v>1332</v>
      </c>
      <c r="AH975" s="64">
        <v>11.258033151217708</v>
      </c>
      <c r="AI975" s="31" t="s">
        <v>1359</v>
      </c>
      <c r="BH975" s="64">
        <v>4.2785488958990543</v>
      </c>
      <c r="BI975" s="64">
        <v>1.4876971608832807</v>
      </c>
      <c r="BJ975" s="64">
        <v>19.785488958990538</v>
      </c>
      <c r="BK975" s="64">
        <v>2.6148264984227128</v>
      </c>
      <c r="BL975" s="64">
        <v>30.827760252365934</v>
      </c>
      <c r="BM975" s="64">
        <v>1.8454258675078867</v>
      </c>
      <c r="BN975" s="64">
        <v>19.089905362776026</v>
      </c>
      <c r="BO975" s="64">
        <v>0.86529968454258677</v>
      </c>
      <c r="BP975" s="64">
        <v>7.0006309148264982</v>
      </c>
      <c r="BQ975" s="64">
        <v>0.1441640378548896</v>
      </c>
      <c r="BR975" s="64">
        <v>0.51861198738170355</v>
      </c>
    </row>
    <row r="976" spans="1:70" s="31" customFormat="1" ht="18" customHeight="1">
      <c r="A976" s="46" t="s">
        <v>735</v>
      </c>
      <c r="B976" s="64" t="s">
        <v>1164</v>
      </c>
      <c r="C976" s="31" t="s">
        <v>1153</v>
      </c>
      <c r="D976" s="31">
        <v>45.166666999999997</v>
      </c>
      <c r="E976" s="31">
        <v>41</v>
      </c>
      <c r="F976" s="31" t="s">
        <v>1166</v>
      </c>
      <c r="G976" s="31">
        <v>11</v>
      </c>
      <c r="H976" s="31" t="s">
        <v>1167</v>
      </c>
      <c r="M976" s="31" t="s">
        <v>115</v>
      </c>
      <c r="N976" s="48" t="s">
        <v>115</v>
      </c>
      <c r="X976" s="31" t="s">
        <v>1348</v>
      </c>
      <c r="AA976" s="74">
        <v>353.20552995391705</v>
      </c>
      <c r="AB976" s="31">
        <v>29</v>
      </c>
      <c r="AC976" s="31" t="s">
        <v>329</v>
      </c>
      <c r="AD976" s="64">
        <v>28.510615250701189</v>
      </c>
      <c r="AE976" s="31" t="s">
        <v>1332</v>
      </c>
      <c r="AH976" s="64">
        <v>15.871309151349241</v>
      </c>
      <c r="AI976" s="31" t="s">
        <v>1359</v>
      </c>
      <c r="BH976" s="64">
        <v>34.305529953917052</v>
      </c>
      <c r="BI976" s="64">
        <v>5.7843317972350228</v>
      </c>
      <c r="BJ976" s="64">
        <v>110.06635944700461</v>
      </c>
      <c r="BK976" s="64">
        <v>8.5142857142857142</v>
      </c>
      <c r="BL976" s="64">
        <v>113.94055299539171</v>
      </c>
      <c r="BM976" s="64">
        <v>3.6502304147465439</v>
      </c>
      <c r="BN976" s="64">
        <v>53.380184331797238</v>
      </c>
      <c r="BO976" s="64">
        <v>0.90460829493087569</v>
      </c>
      <c r="BP976" s="64">
        <v>21.841935483870969</v>
      </c>
      <c r="BQ976" s="64">
        <v>0</v>
      </c>
      <c r="BR976" s="64">
        <v>0.81751152073732725</v>
      </c>
    </row>
    <row r="977" spans="1:70" s="31" customFormat="1" ht="18" customHeight="1">
      <c r="A977" s="46" t="s">
        <v>735</v>
      </c>
      <c r="B977" s="64" t="s">
        <v>1165</v>
      </c>
      <c r="C977" s="31" t="s">
        <v>1153</v>
      </c>
      <c r="D977" s="31">
        <v>45.166666999999997</v>
      </c>
      <c r="E977" s="31">
        <v>41</v>
      </c>
      <c r="F977" s="31" t="s">
        <v>1166</v>
      </c>
      <c r="G977" s="31">
        <v>11</v>
      </c>
      <c r="H977" s="31" t="s">
        <v>1167</v>
      </c>
      <c r="L977" s="31" t="s">
        <v>753</v>
      </c>
      <c r="N977" s="48" t="s">
        <v>1169</v>
      </c>
      <c r="X977" s="31" t="s">
        <v>1348</v>
      </c>
      <c r="AA977" s="74">
        <v>118.36797583081572</v>
      </c>
      <c r="AB977" s="31">
        <v>29</v>
      </c>
      <c r="AC977" s="31" t="s">
        <v>329</v>
      </c>
      <c r="AD977" s="64">
        <v>29.680551993023137</v>
      </c>
      <c r="AE977" s="31" t="s">
        <v>1332</v>
      </c>
      <c r="AH977" s="64">
        <v>18.084794007490636</v>
      </c>
      <c r="AI977" s="31" t="s">
        <v>1359</v>
      </c>
      <c r="BH977" s="64">
        <v>2.4830815709969785</v>
      </c>
      <c r="BI977" s="64">
        <v>0.81752265861027185</v>
      </c>
      <c r="BJ977" s="64">
        <v>6.2138972809667674</v>
      </c>
      <c r="BK977" s="64">
        <v>1.8256797583081572</v>
      </c>
      <c r="BL977" s="64">
        <v>57.910271903323263</v>
      </c>
      <c r="BM977" s="64">
        <v>1.9676737160120845</v>
      </c>
      <c r="BN977" s="64">
        <v>41.317522658610272</v>
      </c>
      <c r="BO977" s="64">
        <v>1.4389728096676737</v>
      </c>
      <c r="BP977" s="64">
        <v>3.9685800604229611</v>
      </c>
      <c r="BQ977" s="64">
        <v>0</v>
      </c>
      <c r="BR977" s="64">
        <v>0.42477341389728102</v>
      </c>
    </row>
    <row r="978" spans="1:70" s="32" customFormat="1" ht="18" customHeight="1">
      <c r="A978" s="82" t="s">
        <v>735</v>
      </c>
      <c r="B978" s="92" t="s">
        <v>1165</v>
      </c>
      <c r="C978" s="32" t="s">
        <v>1153</v>
      </c>
      <c r="D978" s="32">
        <v>45.166666999999997</v>
      </c>
      <c r="E978" s="32">
        <v>41</v>
      </c>
      <c r="F978" s="32" t="s">
        <v>1166</v>
      </c>
      <c r="G978" s="32">
        <v>11</v>
      </c>
      <c r="H978" s="32" t="s">
        <v>1167</v>
      </c>
      <c r="M978" s="32" t="s">
        <v>115</v>
      </c>
      <c r="N978" s="32" t="s">
        <v>115</v>
      </c>
      <c r="X978" s="32" t="s">
        <v>1348</v>
      </c>
      <c r="AA978" s="93">
        <v>241.16467661691544</v>
      </c>
      <c r="AB978" s="32">
        <v>29</v>
      </c>
      <c r="AC978" s="32" t="s">
        <v>329</v>
      </c>
      <c r="AD978" s="92">
        <v>29.640819179670046</v>
      </c>
      <c r="AE978" s="32" t="s">
        <v>1332</v>
      </c>
      <c r="AH978" s="92">
        <v>14.694928313010852</v>
      </c>
      <c r="AI978" s="32" t="s">
        <v>1359</v>
      </c>
      <c r="BH978" s="92">
        <v>6.6611940298507477</v>
      </c>
      <c r="BI978" s="92">
        <v>2.2049751243781097</v>
      </c>
      <c r="BJ978" s="92">
        <v>20.064179104477613</v>
      </c>
      <c r="BK978" s="92">
        <v>4.5691542288557221</v>
      </c>
      <c r="BL978" s="92">
        <v>103.11243781094528</v>
      </c>
      <c r="BM978" s="92">
        <v>4.2243781094527364</v>
      </c>
      <c r="BN978" s="92">
        <v>84.688557213930352</v>
      </c>
      <c r="BO978" s="92">
        <v>3.8532338308457716</v>
      </c>
      <c r="BP978" s="92">
        <v>10.380099502487564</v>
      </c>
      <c r="BQ978" s="92">
        <v>0</v>
      </c>
      <c r="BR978" s="92">
        <v>1.4064676616915424</v>
      </c>
    </row>
    <row r="979" spans="1:70" s="31" customFormat="1" ht="18" customHeight="1">
      <c r="A979" s="31" t="s">
        <v>342</v>
      </c>
      <c r="B979" s="31" t="s">
        <v>1207</v>
      </c>
      <c r="F979" s="31">
        <v>807</v>
      </c>
      <c r="G979" s="31">
        <v>7.6</v>
      </c>
      <c r="H979" s="31">
        <v>1134</v>
      </c>
      <c r="J979" s="31">
        <v>0</v>
      </c>
      <c r="K979" s="31">
        <v>0.05</v>
      </c>
      <c r="N979" s="31" t="s">
        <v>31</v>
      </c>
      <c r="O979" s="31">
        <v>4.5999999999999996</v>
      </c>
      <c r="X979" s="31" t="s">
        <v>1333</v>
      </c>
      <c r="AD979" s="62">
        <v>27.3</v>
      </c>
      <c r="AE979" s="31" t="s">
        <v>1349</v>
      </c>
      <c r="AF979" s="62">
        <v>16.600000000000001</v>
      </c>
      <c r="AG979" s="31" t="s">
        <v>1349</v>
      </c>
    </row>
    <row r="980" spans="1:70" s="31" customFormat="1" ht="18" customHeight="1">
      <c r="A980" s="31" t="s">
        <v>342</v>
      </c>
      <c r="B980" s="31" t="s">
        <v>1207</v>
      </c>
      <c r="F980" s="31">
        <v>807</v>
      </c>
      <c r="G980" s="31">
        <v>7.6</v>
      </c>
      <c r="H980" s="31">
        <v>1134</v>
      </c>
      <c r="J980" s="31">
        <v>0.05</v>
      </c>
      <c r="K980" s="31">
        <v>0.1</v>
      </c>
      <c r="N980" s="31" t="s">
        <v>31</v>
      </c>
      <c r="O980" s="31">
        <v>4.5999999999999996</v>
      </c>
      <c r="X980" s="31" t="s">
        <v>1333</v>
      </c>
      <c r="AD980" s="62">
        <v>27.5</v>
      </c>
      <c r="AE980" s="31" t="s">
        <v>1349</v>
      </c>
      <c r="AF980" s="62">
        <v>12.7</v>
      </c>
      <c r="AG980" s="31" t="s">
        <v>1349</v>
      </c>
    </row>
    <row r="981" spans="1:70" s="31" customFormat="1" ht="18" customHeight="1">
      <c r="A981" s="31" t="s">
        <v>342</v>
      </c>
      <c r="B981" s="31" t="s">
        <v>1207</v>
      </c>
      <c r="F981" s="31">
        <v>807</v>
      </c>
      <c r="G981" s="31">
        <v>7.6</v>
      </c>
      <c r="H981" s="31">
        <v>1134</v>
      </c>
      <c r="J981" s="31">
        <v>0.1</v>
      </c>
      <c r="K981" s="31">
        <v>0.2</v>
      </c>
      <c r="N981" s="31" t="s">
        <v>31</v>
      </c>
      <c r="O981" s="31">
        <v>4.5999999999999996</v>
      </c>
      <c r="X981" s="31" t="s">
        <v>1333</v>
      </c>
      <c r="AD981" s="62">
        <v>27.9</v>
      </c>
      <c r="AE981" s="31" t="s">
        <v>1349</v>
      </c>
      <c r="AF981" s="62">
        <v>9</v>
      </c>
      <c r="AG981" s="31" t="s">
        <v>1349</v>
      </c>
    </row>
    <row r="982" spans="1:70" s="31" customFormat="1" ht="18" customHeight="1">
      <c r="A982" s="31" t="s">
        <v>342</v>
      </c>
      <c r="B982" s="31" t="s">
        <v>1207</v>
      </c>
      <c r="F982" s="31">
        <v>807</v>
      </c>
      <c r="G982" s="31">
        <v>7.6</v>
      </c>
      <c r="H982" s="31">
        <v>1134</v>
      </c>
      <c r="J982" s="31">
        <v>0.2</v>
      </c>
      <c r="K982" s="31">
        <v>0.4</v>
      </c>
      <c r="N982" s="31" t="s">
        <v>31</v>
      </c>
      <c r="O982" s="31">
        <v>4.5999999999999996</v>
      </c>
      <c r="X982" s="31" t="s">
        <v>1333</v>
      </c>
      <c r="AD982" s="62">
        <v>28.4</v>
      </c>
      <c r="AE982" s="31" t="s">
        <v>1349</v>
      </c>
      <c r="AF982" s="62">
        <v>5.7</v>
      </c>
      <c r="AG982" s="31" t="s">
        <v>1349</v>
      </c>
    </row>
    <row r="983" spans="1:70" s="31" customFormat="1" ht="18" customHeight="1">
      <c r="A983" s="31" t="s">
        <v>342</v>
      </c>
      <c r="B983" s="31" t="s">
        <v>1207</v>
      </c>
      <c r="F983" s="31">
        <v>807</v>
      </c>
      <c r="G983" s="31">
        <v>7.6</v>
      </c>
      <c r="H983" s="31">
        <v>1134</v>
      </c>
      <c r="J983" s="31">
        <v>0.4</v>
      </c>
      <c r="K983" s="31">
        <v>0.6</v>
      </c>
      <c r="N983" s="31" t="s">
        <v>31</v>
      </c>
      <c r="O983" s="31">
        <v>4.5999999999999996</v>
      </c>
      <c r="X983" s="31" t="s">
        <v>1333</v>
      </c>
      <c r="AD983" s="62">
        <v>28.8</v>
      </c>
      <c r="AE983" s="31" t="s">
        <v>1349</v>
      </c>
      <c r="AF983" s="62"/>
      <c r="AG983" s="31" t="s">
        <v>1349</v>
      </c>
    </row>
    <row r="984" spans="1:70" s="31" customFormat="1" ht="18" customHeight="1">
      <c r="A984" s="31" t="s">
        <v>342</v>
      </c>
      <c r="B984" s="31" t="s">
        <v>1207</v>
      </c>
      <c r="F984" s="31">
        <v>807</v>
      </c>
      <c r="G984" s="31">
        <v>7.6</v>
      </c>
      <c r="H984" s="31">
        <v>1134</v>
      </c>
      <c r="J984" s="31">
        <v>0.6</v>
      </c>
      <c r="K984" s="31">
        <v>0.8</v>
      </c>
      <c r="N984" s="31" t="s">
        <v>31</v>
      </c>
      <c r="O984" s="31">
        <v>4.5999999999999996</v>
      </c>
      <c r="X984" s="31" t="s">
        <v>1333</v>
      </c>
      <c r="AD984" s="62">
        <v>28.8</v>
      </c>
      <c r="AE984" s="31" t="s">
        <v>1349</v>
      </c>
      <c r="AF984" s="62">
        <v>2.9</v>
      </c>
      <c r="AG984" s="31" t="s">
        <v>1349</v>
      </c>
    </row>
    <row r="985" spans="1:70" s="31" customFormat="1" ht="18" customHeight="1">
      <c r="A985" s="31" t="s">
        <v>342</v>
      </c>
      <c r="B985" s="31" t="s">
        <v>1207</v>
      </c>
      <c r="F985" s="31">
        <v>807</v>
      </c>
      <c r="G985" s="31">
        <v>7.6</v>
      </c>
      <c r="H985" s="31">
        <v>1134</v>
      </c>
      <c r="J985" s="31">
        <v>0.8</v>
      </c>
      <c r="K985" s="31">
        <v>1</v>
      </c>
      <c r="N985" s="31" t="s">
        <v>31</v>
      </c>
      <c r="O985" s="31">
        <v>4.5999999999999996</v>
      </c>
      <c r="X985" s="31" t="s">
        <v>1333</v>
      </c>
      <c r="AD985" s="62">
        <v>29.6</v>
      </c>
      <c r="AE985" s="31" t="s">
        <v>1349</v>
      </c>
      <c r="AF985" s="62"/>
      <c r="AG985" s="31" t="s">
        <v>1349</v>
      </c>
    </row>
    <row r="986" spans="1:70" s="31" customFormat="1" ht="18" customHeight="1">
      <c r="A986" s="31" t="s">
        <v>342</v>
      </c>
      <c r="B986" s="31" t="s">
        <v>1208</v>
      </c>
      <c r="F986" s="31">
        <v>1511</v>
      </c>
      <c r="G986" s="31">
        <v>4.7</v>
      </c>
      <c r="H986" s="31">
        <v>1163</v>
      </c>
      <c r="J986" s="31">
        <v>0</v>
      </c>
      <c r="K986" s="31">
        <v>0.05</v>
      </c>
      <c r="N986" s="31" t="s">
        <v>554</v>
      </c>
      <c r="O986" s="31">
        <v>4.0999999999999996</v>
      </c>
      <c r="X986" s="31" t="s">
        <v>1333</v>
      </c>
      <c r="AD986" s="62">
        <v>29.6</v>
      </c>
      <c r="AE986" s="31" t="s">
        <v>1349</v>
      </c>
      <c r="AF986" s="62">
        <v>22.1</v>
      </c>
      <c r="AG986" s="31" t="s">
        <v>1349</v>
      </c>
    </row>
    <row r="987" spans="1:70" s="31" customFormat="1" ht="18" customHeight="1">
      <c r="A987" s="31" t="s">
        <v>342</v>
      </c>
      <c r="B987" s="31" t="s">
        <v>1208</v>
      </c>
      <c r="F987" s="31">
        <v>1511</v>
      </c>
      <c r="G987" s="31">
        <v>4.7</v>
      </c>
      <c r="H987" s="31">
        <v>1163</v>
      </c>
      <c r="J987" s="31">
        <v>0.05</v>
      </c>
      <c r="K987" s="31">
        <v>0.1</v>
      </c>
      <c r="N987" s="31" t="s">
        <v>554</v>
      </c>
      <c r="O987" s="31">
        <v>4.0999999999999996</v>
      </c>
      <c r="X987" s="31" t="s">
        <v>1333</v>
      </c>
      <c r="AD987" s="62">
        <v>29.5</v>
      </c>
      <c r="AE987" s="31" t="s">
        <v>1349</v>
      </c>
      <c r="AF987" s="62">
        <v>4.4000000000000004</v>
      </c>
      <c r="AG987" s="31" t="s">
        <v>1349</v>
      </c>
    </row>
    <row r="988" spans="1:70" s="31" customFormat="1" ht="18" customHeight="1">
      <c r="A988" s="31" t="s">
        <v>342</v>
      </c>
      <c r="B988" s="31" t="s">
        <v>1208</v>
      </c>
      <c r="F988" s="31">
        <v>1511</v>
      </c>
      <c r="G988" s="31">
        <v>4.7</v>
      </c>
      <c r="H988" s="31">
        <v>1163</v>
      </c>
      <c r="J988" s="31">
        <v>0.1</v>
      </c>
      <c r="K988" s="31">
        <v>0.2</v>
      </c>
      <c r="N988" s="31" t="s">
        <v>554</v>
      </c>
      <c r="O988" s="31">
        <v>4.0999999999999996</v>
      </c>
      <c r="X988" s="31" t="s">
        <v>1333</v>
      </c>
      <c r="AD988" s="62">
        <v>29.5</v>
      </c>
      <c r="AE988" s="31" t="s">
        <v>1349</v>
      </c>
      <c r="AF988" s="62">
        <v>4.4000000000000004</v>
      </c>
      <c r="AG988" s="31" t="s">
        <v>1349</v>
      </c>
    </row>
    <row r="989" spans="1:70" s="32" customFormat="1" ht="18" customHeight="1">
      <c r="A989" s="32" t="s">
        <v>342</v>
      </c>
      <c r="B989" s="94" t="s">
        <v>1208</v>
      </c>
      <c r="C989" s="94"/>
      <c r="D989" s="94"/>
      <c r="E989" s="94"/>
      <c r="F989" s="94">
        <v>1511</v>
      </c>
      <c r="G989" s="94">
        <v>4.7</v>
      </c>
      <c r="H989" s="94">
        <v>1163</v>
      </c>
      <c r="J989" s="94">
        <v>0.2</v>
      </c>
      <c r="K989" s="94">
        <v>0.4</v>
      </c>
      <c r="N989" s="94" t="s">
        <v>554</v>
      </c>
      <c r="O989" s="94">
        <v>4.0999999999999996</v>
      </c>
      <c r="X989" s="32" t="s">
        <v>1333</v>
      </c>
      <c r="AD989" s="95">
        <v>29.5</v>
      </c>
      <c r="AE989" s="32" t="s">
        <v>1349</v>
      </c>
      <c r="AF989" s="95">
        <v>4.3</v>
      </c>
      <c r="AG989" s="32" t="s">
        <v>1349</v>
      </c>
    </row>
    <row r="990" spans="1:70" s="31" customFormat="1" ht="18" customHeight="1">
      <c r="A990" s="46" t="s">
        <v>736</v>
      </c>
      <c r="B990" s="31" t="s">
        <v>1209</v>
      </c>
      <c r="C990" s="31" t="s">
        <v>1210</v>
      </c>
      <c r="D990" s="31">
        <v>-71.587999999999994</v>
      </c>
      <c r="E990" s="31">
        <v>-13.192600000000001</v>
      </c>
      <c r="F990" s="31">
        <v>3025</v>
      </c>
      <c r="G990" s="31">
        <v>11.1</v>
      </c>
      <c r="M990" s="31" t="s">
        <v>1216</v>
      </c>
      <c r="N990" s="31" t="s">
        <v>1222</v>
      </c>
      <c r="U990" s="31">
        <v>46.7</v>
      </c>
      <c r="V990" s="51" t="s">
        <v>1225</v>
      </c>
      <c r="X990" s="31" t="s">
        <v>78</v>
      </c>
      <c r="Z990" s="31">
        <v>4878</v>
      </c>
      <c r="AA990" s="31">
        <v>2279</v>
      </c>
      <c r="AB990" s="31">
        <v>29</v>
      </c>
      <c r="AC990" s="31" t="s">
        <v>180</v>
      </c>
      <c r="AD990" s="31">
        <v>29.4</v>
      </c>
      <c r="AE990" s="31" t="s">
        <v>1337</v>
      </c>
      <c r="AF990" s="31">
        <v>14.7</v>
      </c>
      <c r="AG990" s="31" t="s">
        <v>1350</v>
      </c>
      <c r="BF990" s="31">
        <v>3.1</v>
      </c>
      <c r="BG990" s="31">
        <v>2.2000000000000002</v>
      </c>
      <c r="BH990" s="31">
        <v>21</v>
      </c>
      <c r="BI990" s="31">
        <v>10</v>
      </c>
      <c r="BJ990" s="31">
        <v>207</v>
      </c>
      <c r="BK990" s="31">
        <v>54</v>
      </c>
      <c r="BL990" s="31">
        <v>1258</v>
      </c>
      <c r="BM990" s="31">
        <v>56</v>
      </c>
      <c r="BN990" s="31">
        <v>612</v>
      </c>
      <c r="BO990" s="31">
        <v>23</v>
      </c>
      <c r="BP990" s="31">
        <v>34</v>
      </c>
    </row>
    <row r="991" spans="1:70" s="31" customFormat="1" ht="18" customHeight="1">
      <c r="A991" s="46" t="s">
        <v>736</v>
      </c>
      <c r="B991" s="31" t="s">
        <v>1209</v>
      </c>
      <c r="C991" s="31" t="s">
        <v>1210</v>
      </c>
      <c r="D991" s="31">
        <v>-71.587999999999994</v>
      </c>
      <c r="E991" s="31">
        <v>-13.192600000000001</v>
      </c>
      <c r="F991" s="31">
        <v>3025</v>
      </c>
      <c r="G991" s="31">
        <v>11.1</v>
      </c>
      <c r="M991" s="31" t="s">
        <v>1217</v>
      </c>
      <c r="N991" s="31" t="s">
        <v>1222</v>
      </c>
      <c r="U991" s="31">
        <v>44.9</v>
      </c>
      <c r="V991" s="51" t="s">
        <v>1225</v>
      </c>
      <c r="X991" s="31" t="s">
        <v>78</v>
      </c>
      <c r="Z991" s="31">
        <v>2349</v>
      </c>
      <c r="AA991" s="31">
        <v>1055</v>
      </c>
      <c r="AB991" s="31">
        <v>29</v>
      </c>
      <c r="AC991" s="31" t="s">
        <v>180</v>
      </c>
      <c r="AD991" s="31">
        <v>28.9</v>
      </c>
      <c r="AE991" s="31" t="s">
        <v>1337</v>
      </c>
      <c r="AF991" s="31">
        <v>8.4</v>
      </c>
      <c r="AG991" s="31" t="s">
        <v>1350</v>
      </c>
      <c r="BF991" s="31">
        <v>3.2</v>
      </c>
      <c r="BG991" s="31">
        <v>6.2</v>
      </c>
      <c r="BH991" s="31">
        <v>19</v>
      </c>
      <c r="BI991" s="31">
        <v>19</v>
      </c>
      <c r="BJ991" s="31">
        <v>219</v>
      </c>
      <c r="BK991" s="31">
        <v>46</v>
      </c>
      <c r="BL991" s="31">
        <v>472</v>
      </c>
      <c r="BM991" s="31">
        <v>32</v>
      </c>
      <c r="BN991" s="31">
        <v>220</v>
      </c>
      <c r="BO991" s="31">
        <v>7.9</v>
      </c>
      <c r="BP991" s="31">
        <v>10</v>
      </c>
    </row>
    <row r="992" spans="1:70" s="31" customFormat="1" ht="18" customHeight="1">
      <c r="A992" s="46" t="s">
        <v>736</v>
      </c>
      <c r="B992" s="31" t="s">
        <v>1209</v>
      </c>
      <c r="C992" s="31" t="s">
        <v>1210</v>
      </c>
      <c r="D992" s="31">
        <v>-71.587999999999994</v>
      </c>
      <c r="E992" s="31">
        <v>-13.192600000000001</v>
      </c>
      <c r="F992" s="31">
        <v>3025</v>
      </c>
      <c r="G992" s="31">
        <v>11.1</v>
      </c>
      <c r="M992" s="31" t="s">
        <v>1218</v>
      </c>
      <c r="N992" s="31" t="s">
        <v>1222</v>
      </c>
      <c r="U992" s="31">
        <v>44.1</v>
      </c>
      <c r="V992" s="51" t="s">
        <v>1225</v>
      </c>
      <c r="X992" s="31" t="s">
        <v>78</v>
      </c>
      <c r="Z992" s="31">
        <v>680</v>
      </c>
      <c r="AA992" s="31">
        <v>300</v>
      </c>
      <c r="AB992" s="31">
        <v>29</v>
      </c>
      <c r="AC992" s="31" t="s">
        <v>180</v>
      </c>
      <c r="AD992" s="31">
        <v>29</v>
      </c>
      <c r="AE992" s="31" t="s">
        <v>1337</v>
      </c>
      <c r="AF992" s="31">
        <v>11.5</v>
      </c>
      <c r="AG992" s="31" t="s">
        <v>1350</v>
      </c>
      <c r="BF992" s="31">
        <v>0.5</v>
      </c>
      <c r="BG992" s="31">
        <v>0.7</v>
      </c>
      <c r="BH992" s="31">
        <v>4</v>
      </c>
      <c r="BI992" s="31">
        <v>3.3</v>
      </c>
      <c r="BJ992" s="31">
        <v>61</v>
      </c>
      <c r="BK992" s="31">
        <v>9.5</v>
      </c>
      <c r="BL992" s="31">
        <v>136</v>
      </c>
      <c r="BM992" s="31">
        <v>8.6</v>
      </c>
      <c r="BN992" s="31">
        <v>70.7</v>
      </c>
      <c r="BO992" s="31">
        <v>1.8</v>
      </c>
      <c r="BP992" s="31">
        <v>3.8</v>
      </c>
    </row>
    <row r="993" spans="1:68" s="31" customFormat="1" ht="18" customHeight="1">
      <c r="A993" s="46" t="s">
        <v>736</v>
      </c>
      <c r="B993" s="31" t="s">
        <v>1209</v>
      </c>
      <c r="C993" s="31" t="s">
        <v>1210</v>
      </c>
      <c r="D993" s="31">
        <v>-71.587999999999994</v>
      </c>
      <c r="E993" s="31">
        <v>-13.192600000000001</v>
      </c>
      <c r="F993" s="31">
        <v>3025</v>
      </c>
      <c r="G993" s="31">
        <v>11.1</v>
      </c>
      <c r="J993" s="31">
        <v>0.05</v>
      </c>
      <c r="K993" s="31">
        <v>0.2</v>
      </c>
      <c r="M993" s="31" t="s">
        <v>325</v>
      </c>
      <c r="N993" s="31" t="s">
        <v>1222</v>
      </c>
      <c r="U993" s="31">
        <v>19.8</v>
      </c>
      <c r="V993" s="51" t="s">
        <v>1225</v>
      </c>
      <c r="X993" s="31" t="s">
        <v>78</v>
      </c>
      <c r="Z993" s="31">
        <v>578</v>
      </c>
      <c r="AA993" s="31">
        <v>115</v>
      </c>
      <c r="AB993" s="31">
        <v>29</v>
      </c>
      <c r="AC993" s="31" t="s">
        <v>180</v>
      </c>
      <c r="AD993" s="31">
        <v>29.1</v>
      </c>
      <c r="AE993" s="31" t="s">
        <v>1337</v>
      </c>
      <c r="AF993" s="31">
        <v>8.3000000000000007</v>
      </c>
      <c r="AG993" s="31" t="s">
        <v>1350</v>
      </c>
      <c r="BF993" s="31">
        <v>1.6</v>
      </c>
      <c r="BG993" s="31">
        <v>0.9</v>
      </c>
      <c r="BH993" s="31">
        <v>6.6</v>
      </c>
      <c r="BI993" s="31">
        <v>2</v>
      </c>
      <c r="BJ993" s="31">
        <v>14</v>
      </c>
      <c r="BK993" s="31">
        <v>4.5</v>
      </c>
      <c r="BL993" s="31">
        <v>47</v>
      </c>
      <c r="BM993" s="31">
        <v>2.9</v>
      </c>
      <c r="BN993" s="31">
        <v>28</v>
      </c>
      <c r="BO993" s="31">
        <v>1.7</v>
      </c>
      <c r="BP993" s="31">
        <v>5.4</v>
      </c>
    </row>
    <row r="994" spans="1:68" s="31" customFormat="1" ht="18" customHeight="1">
      <c r="A994" s="46" t="s">
        <v>736</v>
      </c>
      <c r="B994" s="31" t="s">
        <v>1209</v>
      </c>
      <c r="C994" s="31" t="s">
        <v>1210</v>
      </c>
      <c r="D994" s="31">
        <v>-71.587999999999994</v>
      </c>
      <c r="E994" s="31">
        <v>-13.192600000000001</v>
      </c>
      <c r="F994" s="31">
        <v>3025</v>
      </c>
      <c r="G994" s="31">
        <v>11.1</v>
      </c>
      <c r="J994" s="31">
        <v>0.25</v>
      </c>
      <c r="K994" s="31">
        <v>0.4</v>
      </c>
      <c r="M994" s="31" t="s">
        <v>325</v>
      </c>
      <c r="N994" s="31" t="s">
        <v>1222</v>
      </c>
      <c r="U994" s="31">
        <v>11.7</v>
      </c>
      <c r="V994" s="51" t="s">
        <v>1225</v>
      </c>
      <c r="X994" s="31" t="s">
        <v>78</v>
      </c>
      <c r="Z994" s="31">
        <v>156</v>
      </c>
      <c r="AA994" s="31">
        <v>18</v>
      </c>
      <c r="AB994" s="31">
        <v>29</v>
      </c>
      <c r="AC994" s="31" t="s">
        <v>180</v>
      </c>
      <c r="AD994" s="31">
        <v>28.8</v>
      </c>
      <c r="AE994" s="31" t="s">
        <v>1337</v>
      </c>
      <c r="AF994" s="31">
        <v>5.7</v>
      </c>
      <c r="AG994" s="31" t="s">
        <v>1350</v>
      </c>
      <c r="BF994" s="31">
        <v>0.4</v>
      </c>
      <c r="BG994" s="31">
        <v>0.4</v>
      </c>
      <c r="BH994" s="31">
        <v>1.2</v>
      </c>
      <c r="BI994" s="31">
        <v>0.5</v>
      </c>
      <c r="BJ994" s="31">
        <v>2.8</v>
      </c>
      <c r="BK994" s="31">
        <v>1</v>
      </c>
      <c r="BL994" s="31">
        <v>6.4</v>
      </c>
      <c r="BM994" s="31">
        <v>0.4</v>
      </c>
      <c r="BN994" s="31">
        <v>3.7</v>
      </c>
      <c r="BO994" s="31">
        <v>0.4</v>
      </c>
      <c r="BP994" s="31">
        <v>1.2</v>
      </c>
    </row>
    <row r="995" spans="1:68" s="31" customFormat="1" ht="18" customHeight="1">
      <c r="A995" s="46" t="s">
        <v>736</v>
      </c>
      <c r="B995" s="31" t="s">
        <v>1209</v>
      </c>
      <c r="C995" s="31" t="s">
        <v>1210</v>
      </c>
      <c r="D995" s="31">
        <v>-71.587999999999994</v>
      </c>
      <c r="E995" s="31">
        <v>-13.192600000000001</v>
      </c>
      <c r="F995" s="31">
        <v>3025</v>
      </c>
      <c r="G995" s="31">
        <v>11.1</v>
      </c>
      <c r="J995" s="31">
        <v>0.5</v>
      </c>
      <c r="K995" s="31">
        <v>0.7</v>
      </c>
      <c r="M995" s="31" t="s">
        <v>325</v>
      </c>
      <c r="N995" s="31" t="s">
        <v>1222</v>
      </c>
      <c r="U995" s="31">
        <v>6.2</v>
      </c>
      <c r="V995" s="51" t="s">
        <v>1225</v>
      </c>
      <c r="X995" s="31" t="s">
        <v>78</v>
      </c>
      <c r="Z995" s="31">
        <v>258</v>
      </c>
      <c r="AA995" s="31">
        <v>16</v>
      </c>
      <c r="AB995" s="31">
        <v>29</v>
      </c>
      <c r="AC995" s="31" t="s">
        <v>180</v>
      </c>
      <c r="AD995" s="31">
        <v>28.7</v>
      </c>
      <c r="AE995" s="31" t="s">
        <v>1337</v>
      </c>
      <c r="AF995" s="31">
        <v>6.1</v>
      </c>
      <c r="AG995" s="31" t="s">
        <v>1350</v>
      </c>
      <c r="BF995" s="31">
        <v>0.5</v>
      </c>
      <c r="BG995" s="31">
        <v>0.3</v>
      </c>
      <c r="BH995" s="31">
        <v>1.1000000000000001</v>
      </c>
      <c r="BI995" s="31">
        <v>0.4</v>
      </c>
      <c r="BJ995" s="31">
        <v>2.6</v>
      </c>
      <c r="BK995" s="31">
        <v>0.7</v>
      </c>
      <c r="BL995" s="31">
        <v>5.4</v>
      </c>
      <c r="BM995" s="31">
        <v>0.3</v>
      </c>
      <c r="BN995" s="31">
        <v>3.1</v>
      </c>
      <c r="BO995" s="31">
        <v>0.3</v>
      </c>
      <c r="BP995" s="31">
        <v>1.1000000000000001</v>
      </c>
    </row>
    <row r="996" spans="1:68" s="31" customFormat="1" ht="18" customHeight="1">
      <c r="A996" s="46" t="s">
        <v>736</v>
      </c>
      <c r="B996" s="31" t="s">
        <v>1209</v>
      </c>
      <c r="C996" s="31" t="s">
        <v>1210</v>
      </c>
      <c r="D996" s="31">
        <v>-71.587999999999994</v>
      </c>
      <c r="E996" s="31">
        <v>-13.192600000000001</v>
      </c>
      <c r="F996" s="31">
        <v>3025</v>
      </c>
      <c r="G996" s="31">
        <v>11.1</v>
      </c>
      <c r="J996" s="31">
        <v>0.7</v>
      </c>
      <c r="K996" s="31">
        <v>0.9</v>
      </c>
      <c r="M996" s="31" t="s">
        <v>325</v>
      </c>
      <c r="N996" s="31" t="s">
        <v>1222</v>
      </c>
      <c r="U996" s="31">
        <v>2</v>
      </c>
      <c r="V996" s="51" t="s">
        <v>1225</v>
      </c>
      <c r="X996" s="31" t="s">
        <v>78</v>
      </c>
      <c r="Z996" s="31">
        <v>104</v>
      </c>
      <c r="AA996" s="31">
        <v>2.1</v>
      </c>
      <c r="AB996" s="31">
        <v>29</v>
      </c>
      <c r="AC996" s="31" t="s">
        <v>180</v>
      </c>
      <c r="AD996" s="31">
        <v>28.5</v>
      </c>
      <c r="AE996" s="31" t="s">
        <v>1337</v>
      </c>
      <c r="AF996" s="31">
        <v>5.6</v>
      </c>
      <c r="AG996" s="31" t="s">
        <v>1350</v>
      </c>
      <c r="BF996" s="31">
        <v>0.1</v>
      </c>
      <c r="BG996" s="31">
        <v>0</v>
      </c>
      <c r="BH996" s="31">
        <v>0.2</v>
      </c>
      <c r="BI996" s="31">
        <v>0.1</v>
      </c>
      <c r="BJ996" s="31">
        <v>0.4</v>
      </c>
      <c r="BK996" s="31">
        <v>0.1</v>
      </c>
      <c r="BL996" s="31">
        <v>0.7</v>
      </c>
      <c r="BM996" s="31">
        <v>0</v>
      </c>
      <c r="BN996" s="31">
        <v>0.4</v>
      </c>
      <c r="BO996" s="31">
        <v>0</v>
      </c>
      <c r="BP996" s="31">
        <v>0.1</v>
      </c>
    </row>
    <row r="997" spans="1:68" s="31" customFormat="1" ht="18" customHeight="1">
      <c r="A997" s="46" t="s">
        <v>736</v>
      </c>
      <c r="B997" s="31" t="s">
        <v>1211</v>
      </c>
      <c r="C997" s="31" t="s">
        <v>1210</v>
      </c>
      <c r="D997" s="31">
        <v>-71.537000000000006</v>
      </c>
      <c r="E997" s="31">
        <v>-13.048999999999999</v>
      </c>
      <c r="F997" s="31">
        <v>1500</v>
      </c>
      <c r="G997" s="31">
        <v>18.8</v>
      </c>
      <c r="M997" s="31" t="s">
        <v>1219</v>
      </c>
      <c r="N997" s="31" t="s">
        <v>31</v>
      </c>
      <c r="U997" s="31">
        <v>42.9</v>
      </c>
      <c r="V997" s="51" t="s">
        <v>1226</v>
      </c>
      <c r="X997" s="31" t="s">
        <v>78</v>
      </c>
      <c r="Z997" s="31">
        <v>1082</v>
      </c>
      <c r="AA997" s="31">
        <v>464</v>
      </c>
      <c r="AB997" s="31">
        <v>29</v>
      </c>
      <c r="AC997" s="31" t="s">
        <v>180</v>
      </c>
      <c r="AD997" s="31">
        <v>29.2</v>
      </c>
      <c r="AE997" s="31" t="s">
        <v>1337</v>
      </c>
      <c r="AF997" s="31">
        <v>10.8</v>
      </c>
      <c r="AG997" s="31" t="s">
        <v>1350</v>
      </c>
      <c r="BF997" s="31">
        <v>0.8</v>
      </c>
      <c r="BG997" s="31">
        <v>0.9</v>
      </c>
      <c r="BH997" s="31">
        <v>4.3</v>
      </c>
      <c r="BI997" s="31">
        <v>3.4</v>
      </c>
      <c r="BJ997" s="31">
        <v>19</v>
      </c>
      <c r="BK997" s="31">
        <v>13</v>
      </c>
      <c r="BL997" s="31">
        <v>335</v>
      </c>
      <c r="BM997" s="31">
        <v>18</v>
      </c>
      <c r="BN997" s="31">
        <v>59</v>
      </c>
      <c r="BO997" s="31">
        <v>4.3</v>
      </c>
      <c r="BP997" s="31">
        <v>7.5</v>
      </c>
    </row>
    <row r="998" spans="1:68" s="31" customFormat="1" ht="18" customHeight="1">
      <c r="A998" s="46" t="s">
        <v>736</v>
      </c>
      <c r="B998" s="31" t="s">
        <v>1211</v>
      </c>
      <c r="C998" s="31" t="s">
        <v>1210</v>
      </c>
      <c r="D998" s="31">
        <v>-71.537000000000006</v>
      </c>
      <c r="E998" s="31">
        <v>-13.048999999999999</v>
      </c>
      <c r="F998" s="31">
        <v>1500</v>
      </c>
      <c r="G998" s="31">
        <v>18.8</v>
      </c>
      <c r="M998" s="31" t="s">
        <v>1220</v>
      </c>
      <c r="N998" s="31" t="s">
        <v>31</v>
      </c>
      <c r="U998" s="31">
        <v>42</v>
      </c>
      <c r="V998" s="51" t="s">
        <v>1226</v>
      </c>
      <c r="X998" s="31" t="s">
        <v>78</v>
      </c>
      <c r="Z998" s="31">
        <v>248</v>
      </c>
      <c r="AA998" s="31">
        <v>104</v>
      </c>
      <c r="AB998" s="31">
        <v>29</v>
      </c>
      <c r="AC998" s="31" t="s">
        <v>180</v>
      </c>
      <c r="AD998" s="31">
        <v>29.4</v>
      </c>
      <c r="AE998" s="31" t="s">
        <v>1337</v>
      </c>
      <c r="AF998" s="31">
        <v>6.6</v>
      </c>
      <c r="AG998" s="31" t="s">
        <v>1350</v>
      </c>
      <c r="BF998" s="31">
        <v>0.6</v>
      </c>
      <c r="BG998" s="31">
        <v>0.5</v>
      </c>
      <c r="BH998" s="31">
        <v>1.9</v>
      </c>
      <c r="BI998" s="31">
        <v>1.6</v>
      </c>
      <c r="BJ998" s="31">
        <v>6.3</v>
      </c>
      <c r="BK998" s="31">
        <v>4.3</v>
      </c>
      <c r="BL998" s="31">
        <v>55</v>
      </c>
      <c r="BM998" s="31">
        <v>5.0999999999999996</v>
      </c>
      <c r="BN998" s="31">
        <v>22</v>
      </c>
      <c r="BO998" s="31">
        <v>1.9</v>
      </c>
      <c r="BP998" s="31">
        <v>5</v>
      </c>
    </row>
    <row r="999" spans="1:68" s="31" customFormat="1" ht="18" customHeight="1">
      <c r="A999" s="46" t="s">
        <v>736</v>
      </c>
      <c r="B999" s="31" t="s">
        <v>1211</v>
      </c>
      <c r="C999" s="31" t="s">
        <v>1210</v>
      </c>
      <c r="D999" s="31">
        <v>-71.537000000000006</v>
      </c>
      <c r="E999" s="31">
        <v>-13.048999999999999</v>
      </c>
      <c r="F999" s="31">
        <v>1500</v>
      </c>
      <c r="G999" s="31">
        <v>18.8</v>
      </c>
      <c r="M999" s="31" t="s">
        <v>1221</v>
      </c>
      <c r="N999" s="31" t="s">
        <v>31</v>
      </c>
      <c r="U999" s="31">
        <v>40.799999999999997</v>
      </c>
      <c r="V999" s="51" t="s">
        <v>1226</v>
      </c>
      <c r="X999" s="31" t="s">
        <v>78</v>
      </c>
      <c r="Z999" s="31">
        <v>1</v>
      </c>
      <c r="AA999" s="31">
        <v>0.6</v>
      </c>
      <c r="AB999" s="31">
        <v>29</v>
      </c>
      <c r="AC999" s="31" t="s">
        <v>363</v>
      </c>
      <c r="AD999" s="31">
        <v>29</v>
      </c>
      <c r="AE999" s="31" t="s">
        <v>1337</v>
      </c>
      <c r="AF999" s="31">
        <v>4.0999999999999996</v>
      </c>
      <c r="AG999" s="31" t="s">
        <v>1350</v>
      </c>
      <c r="BF999" s="31">
        <v>0</v>
      </c>
      <c r="BG999" s="31">
        <v>0</v>
      </c>
      <c r="BH999" s="31">
        <v>0</v>
      </c>
      <c r="BI999" s="31">
        <v>0</v>
      </c>
      <c r="BJ999" s="31">
        <v>0</v>
      </c>
      <c r="BK999" s="31">
        <v>0</v>
      </c>
      <c r="BL999" s="31">
        <v>0.2</v>
      </c>
      <c r="BM999" s="31">
        <v>0</v>
      </c>
      <c r="BN999" s="31">
        <v>0.1</v>
      </c>
      <c r="BO999" s="31">
        <v>0</v>
      </c>
      <c r="BP999" s="31">
        <v>0</v>
      </c>
    </row>
    <row r="1000" spans="1:68" s="31" customFormat="1" ht="18" customHeight="1">
      <c r="A1000" s="46" t="s">
        <v>736</v>
      </c>
      <c r="B1000" s="31" t="s">
        <v>1211</v>
      </c>
      <c r="C1000" s="31" t="s">
        <v>1210</v>
      </c>
      <c r="D1000" s="31">
        <v>-71.537000000000006</v>
      </c>
      <c r="E1000" s="31">
        <v>-13.048999999999999</v>
      </c>
      <c r="F1000" s="31">
        <v>1500</v>
      </c>
      <c r="G1000" s="31">
        <v>18.8</v>
      </c>
      <c r="J1000" s="31">
        <v>0</v>
      </c>
      <c r="K1000" s="31">
        <v>0.1</v>
      </c>
      <c r="M1000" s="31" t="s">
        <v>325</v>
      </c>
      <c r="N1000" s="31" t="s">
        <v>31</v>
      </c>
      <c r="U1000" s="31">
        <v>9.3000000000000007</v>
      </c>
      <c r="V1000" s="51" t="s">
        <v>1226</v>
      </c>
      <c r="X1000" s="31" t="s">
        <v>78</v>
      </c>
      <c r="Z1000" s="31">
        <v>248</v>
      </c>
      <c r="AA1000" s="31">
        <v>23</v>
      </c>
      <c r="AB1000" s="31">
        <v>29</v>
      </c>
      <c r="AC1000" s="31" t="s">
        <v>180</v>
      </c>
      <c r="AD1000" s="31">
        <v>29.5</v>
      </c>
      <c r="AE1000" s="31" t="s">
        <v>1337</v>
      </c>
      <c r="AF1000" s="31">
        <v>6.1</v>
      </c>
      <c r="AG1000" s="31" t="s">
        <v>1350</v>
      </c>
      <c r="BF1000" s="31">
        <v>0.3</v>
      </c>
      <c r="BG1000" s="31">
        <v>0.2</v>
      </c>
      <c r="BH1000" s="31">
        <v>0.6</v>
      </c>
      <c r="BI1000" s="31">
        <v>0.5</v>
      </c>
      <c r="BJ1000" s="31">
        <v>1.7</v>
      </c>
      <c r="BK1000" s="31">
        <v>0.9</v>
      </c>
      <c r="BL1000" s="31">
        <v>9.5</v>
      </c>
      <c r="BM1000" s="31">
        <v>1</v>
      </c>
      <c r="BN1000" s="31">
        <v>6</v>
      </c>
      <c r="BO1000" s="31">
        <v>0.6</v>
      </c>
      <c r="BP1000" s="31">
        <v>1.8</v>
      </c>
    </row>
    <row r="1001" spans="1:68" s="31" customFormat="1" ht="18" customHeight="1">
      <c r="A1001" s="46" t="s">
        <v>736</v>
      </c>
      <c r="B1001" s="31" t="s">
        <v>1211</v>
      </c>
      <c r="C1001" s="31" t="s">
        <v>1210</v>
      </c>
      <c r="D1001" s="31">
        <v>-71.537000000000006</v>
      </c>
      <c r="E1001" s="31">
        <v>-13.048999999999999</v>
      </c>
      <c r="F1001" s="31">
        <v>1500</v>
      </c>
      <c r="G1001" s="31">
        <v>18.8</v>
      </c>
      <c r="J1001" s="31">
        <v>0.1</v>
      </c>
      <c r="K1001" s="31">
        <v>0.2</v>
      </c>
      <c r="M1001" s="31" t="s">
        <v>325</v>
      </c>
      <c r="N1001" s="31" t="s">
        <v>31</v>
      </c>
      <c r="U1001" s="31">
        <v>5.5</v>
      </c>
      <c r="V1001" s="51" t="s">
        <v>1226</v>
      </c>
      <c r="X1001" s="31" t="s">
        <v>78</v>
      </c>
      <c r="Z1001" s="31">
        <v>195</v>
      </c>
      <c r="AA1001" s="31">
        <v>11</v>
      </c>
      <c r="AB1001" s="31">
        <v>29</v>
      </c>
      <c r="AC1001" s="31" t="s">
        <v>180</v>
      </c>
      <c r="AD1001" s="31">
        <v>29.5</v>
      </c>
      <c r="AE1001" s="31" t="s">
        <v>1337</v>
      </c>
      <c r="AF1001" s="31">
        <v>5.6</v>
      </c>
      <c r="AG1001" s="31" t="s">
        <v>1350</v>
      </c>
      <c r="BF1001" s="31">
        <v>0.2</v>
      </c>
      <c r="BG1001" s="31">
        <v>0.1</v>
      </c>
      <c r="BH1001" s="31">
        <v>0.3</v>
      </c>
      <c r="BI1001" s="31">
        <v>0.2</v>
      </c>
      <c r="BJ1001" s="31">
        <v>0.8</v>
      </c>
      <c r="BK1001" s="31">
        <v>0.4</v>
      </c>
      <c r="BL1001" s="31">
        <v>3.8</v>
      </c>
      <c r="BM1001" s="31">
        <v>0.5</v>
      </c>
      <c r="BN1001" s="31">
        <v>3</v>
      </c>
      <c r="BO1001" s="31">
        <v>0.3</v>
      </c>
      <c r="BP1001" s="31">
        <v>1</v>
      </c>
    </row>
    <row r="1002" spans="1:68" s="31" customFormat="1" ht="18" customHeight="1">
      <c r="A1002" s="46" t="s">
        <v>736</v>
      </c>
      <c r="B1002" s="31" t="s">
        <v>1211</v>
      </c>
      <c r="C1002" s="31" t="s">
        <v>1210</v>
      </c>
      <c r="D1002" s="31">
        <v>-71.537000000000006</v>
      </c>
      <c r="E1002" s="31">
        <v>-13.048999999999999</v>
      </c>
      <c r="F1002" s="31">
        <v>1500</v>
      </c>
      <c r="G1002" s="31">
        <v>18.8</v>
      </c>
      <c r="J1002" s="31">
        <v>0.2</v>
      </c>
      <c r="K1002" s="31">
        <v>0.4</v>
      </c>
      <c r="M1002" s="31" t="s">
        <v>325</v>
      </c>
      <c r="N1002" s="31" t="s">
        <v>31</v>
      </c>
      <c r="U1002" s="31">
        <v>1.7</v>
      </c>
      <c r="V1002" s="51" t="s">
        <v>1226</v>
      </c>
      <c r="X1002" s="31" t="s">
        <v>78</v>
      </c>
      <c r="Z1002" s="31">
        <v>167</v>
      </c>
      <c r="AA1002" s="31">
        <v>2.8</v>
      </c>
      <c r="AB1002" s="31">
        <v>29</v>
      </c>
      <c r="AC1002" s="31" t="s">
        <v>330</v>
      </c>
      <c r="AD1002" s="31">
        <v>29.5</v>
      </c>
      <c r="AE1002" s="31" t="s">
        <v>1337</v>
      </c>
      <c r="AF1002" s="31">
        <v>5</v>
      </c>
      <c r="AG1002" s="31" t="s">
        <v>1350</v>
      </c>
      <c r="BF1002" s="31">
        <v>0</v>
      </c>
      <c r="BG1002" s="31">
        <v>0</v>
      </c>
      <c r="BH1002" s="31">
        <v>0.1</v>
      </c>
      <c r="BI1002" s="31">
        <v>0.1</v>
      </c>
      <c r="BJ1002" s="31">
        <v>0.2</v>
      </c>
      <c r="BK1002" s="31">
        <v>0.1</v>
      </c>
      <c r="BL1002" s="31">
        <v>0.9</v>
      </c>
      <c r="BM1002" s="31">
        <v>0.1</v>
      </c>
      <c r="BN1002" s="31">
        <v>0.8</v>
      </c>
      <c r="BO1002" s="31">
        <v>0.1</v>
      </c>
      <c r="BP1002" s="31">
        <v>0.3</v>
      </c>
    </row>
    <row r="1003" spans="1:68" s="31" customFormat="1" ht="18" customHeight="1">
      <c r="A1003" s="46" t="s">
        <v>736</v>
      </c>
      <c r="B1003" s="31" t="s">
        <v>1212</v>
      </c>
      <c r="C1003" s="31" t="s">
        <v>1210</v>
      </c>
      <c r="D1003" s="31">
        <v>-71.418300000000002</v>
      </c>
      <c r="E1003" s="31">
        <v>-12.896100000000001</v>
      </c>
      <c r="F1003" s="31">
        <v>614</v>
      </c>
      <c r="G1003" s="31">
        <v>22.9</v>
      </c>
      <c r="J1003" s="31">
        <v>0</v>
      </c>
      <c r="K1003" s="31">
        <v>0.1</v>
      </c>
      <c r="M1003" s="31" t="s">
        <v>325</v>
      </c>
      <c r="N1003" s="31" t="s">
        <v>1223</v>
      </c>
      <c r="U1003" s="31">
        <v>3.6</v>
      </c>
      <c r="V1003" s="31" t="s">
        <v>1227</v>
      </c>
      <c r="X1003" s="31" t="s">
        <v>78</v>
      </c>
      <c r="Z1003" s="31">
        <v>128</v>
      </c>
      <c r="AA1003" s="31">
        <v>4.5999999999999996</v>
      </c>
      <c r="AB1003" s="31">
        <v>31</v>
      </c>
      <c r="AC1003" s="31" t="s">
        <v>180</v>
      </c>
      <c r="AD1003" s="31">
        <v>29.1</v>
      </c>
      <c r="AE1003" s="31" t="s">
        <v>1337</v>
      </c>
      <c r="AF1003" s="31">
        <v>5.7</v>
      </c>
      <c r="AG1003" s="31" t="s">
        <v>1350</v>
      </c>
      <c r="BF1003" s="31">
        <v>0.2</v>
      </c>
      <c r="BG1003" s="31">
        <v>0.1</v>
      </c>
      <c r="BH1003" s="31">
        <v>0.4</v>
      </c>
      <c r="BI1003" s="31">
        <v>0.1</v>
      </c>
      <c r="BJ1003" s="31">
        <v>0.5</v>
      </c>
      <c r="BK1003" s="31">
        <v>0.2</v>
      </c>
      <c r="BL1003" s="31">
        <v>1.2</v>
      </c>
      <c r="BM1003" s="31">
        <v>0.2</v>
      </c>
      <c r="BN1003" s="31">
        <v>1.3</v>
      </c>
      <c r="BO1003" s="31">
        <v>0.1</v>
      </c>
      <c r="BP1003" s="31">
        <v>0.5</v>
      </c>
    </row>
    <row r="1004" spans="1:68" s="31" customFormat="1" ht="18" customHeight="1">
      <c r="A1004" s="46" t="s">
        <v>736</v>
      </c>
      <c r="B1004" s="31" t="s">
        <v>1212</v>
      </c>
      <c r="C1004" s="31" t="s">
        <v>1210</v>
      </c>
      <c r="D1004" s="31">
        <v>-71.418300000000002</v>
      </c>
      <c r="E1004" s="31">
        <v>-12.896100000000001</v>
      </c>
      <c r="F1004" s="31">
        <v>614</v>
      </c>
      <c r="G1004" s="31">
        <v>22.9</v>
      </c>
      <c r="J1004" s="31">
        <v>0.1</v>
      </c>
      <c r="K1004" s="31">
        <v>0.3</v>
      </c>
      <c r="M1004" s="31" t="s">
        <v>325</v>
      </c>
      <c r="N1004" s="31" t="s">
        <v>1223</v>
      </c>
      <c r="U1004" s="31">
        <v>1.6</v>
      </c>
      <c r="V1004" s="31" t="s">
        <v>1227</v>
      </c>
      <c r="X1004" s="31" t="s">
        <v>78</v>
      </c>
      <c r="Z1004" s="31">
        <v>139</v>
      </c>
      <c r="AA1004" s="31">
        <v>2.2999999999999998</v>
      </c>
      <c r="AB1004" s="31">
        <v>29</v>
      </c>
      <c r="AC1004" s="31" t="s">
        <v>180</v>
      </c>
      <c r="AD1004" s="31">
        <v>28.8</v>
      </c>
      <c r="AE1004" s="31" t="s">
        <v>1337</v>
      </c>
      <c r="AF1004" s="31">
        <v>5</v>
      </c>
      <c r="AG1004" s="31" t="s">
        <v>1350</v>
      </c>
      <c r="BF1004" s="31">
        <v>0.1</v>
      </c>
      <c r="BG1004" s="31">
        <v>0</v>
      </c>
      <c r="BH1004" s="31">
        <v>0.2</v>
      </c>
      <c r="BI1004" s="31">
        <v>0.1</v>
      </c>
      <c r="BJ1004" s="31">
        <v>0.3</v>
      </c>
      <c r="BK1004" s="31">
        <v>0.1</v>
      </c>
      <c r="BL1004" s="31">
        <v>0.6</v>
      </c>
      <c r="BM1004" s="31">
        <v>0.1</v>
      </c>
      <c r="BN1004" s="31">
        <v>0.5</v>
      </c>
      <c r="BO1004" s="31">
        <v>0</v>
      </c>
      <c r="BP1004" s="31">
        <v>0.3</v>
      </c>
    </row>
    <row r="1005" spans="1:68" s="31" customFormat="1" ht="18" customHeight="1">
      <c r="A1005" s="46" t="s">
        <v>736</v>
      </c>
      <c r="B1005" s="31" t="s">
        <v>1212</v>
      </c>
      <c r="C1005" s="31" t="s">
        <v>1210</v>
      </c>
      <c r="D1005" s="31">
        <v>-71.418300000000002</v>
      </c>
      <c r="E1005" s="31">
        <v>-12.896100000000001</v>
      </c>
      <c r="F1005" s="31">
        <v>614</v>
      </c>
      <c r="G1005" s="31">
        <v>22.9</v>
      </c>
      <c r="J1005" s="31">
        <v>0.3</v>
      </c>
      <c r="K1005" s="31">
        <v>0.5</v>
      </c>
      <c r="M1005" s="31" t="s">
        <v>325</v>
      </c>
      <c r="N1005" s="31" t="s">
        <v>1223</v>
      </c>
      <c r="U1005" s="31">
        <v>1.4</v>
      </c>
      <c r="V1005" s="31" t="s">
        <v>1227</v>
      </c>
      <c r="X1005" s="31" t="s">
        <v>78</v>
      </c>
      <c r="Z1005" s="31">
        <v>206</v>
      </c>
      <c r="AA1005" s="31">
        <v>2.8</v>
      </c>
      <c r="AB1005" s="31" t="s">
        <v>1351</v>
      </c>
      <c r="AC1005" s="31" t="s">
        <v>180</v>
      </c>
      <c r="AD1005" s="31">
        <v>28.9</v>
      </c>
      <c r="AE1005" s="31" t="s">
        <v>1337</v>
      </c>
      <c r="AF1005" s="31">
        <v>4.4000000000000004</v>
      </c>
      <c r="AG1005" s="31" t="s">
        <v>1350</v>
      </c>
      <c r="BF1005" s="31">
        <v>0.1</v>
      </c>
      <c r="BG1005" s="31">
        <v>0.1</v>
      </c>
      <c r="BH1005" s="31">
        <v>0.2</v>
      </c>
      <c r="BI1005" s="31">
        <v>0.1</v>
      </c>
      <c r="BJ1005" s="31">
        <v>0.3</v>
      </c>
      <c r="BK1005" s="31">
        <v>0.2</v>
      </c>
      <c r="BL1005" s="31">
        <v>0.7</v>
      </c>
      <c r="BM1005" s="31">
        <v>0.1</v>
      </c>
      <c r="BN1005" s="31">
        <v>0.7</v>
      </c>
      <c r="BO1005" s="31">
        <v>0.1</v>
      </c>
      <c r="BP1005" s="31">
        <v>0.2</v>
      </c>
    </row>
    <row r="1006" spans="1:68" s="31" customFormat="1" ht="18" customHeight="1">
      <c r="A1006" s="46" t="s">
        <v>736</v>
      </c>
      <c r="B1006" s="31" t="s">
        <v>1212</v>
      </c>
      <c r="C1006" s="31" t="s">
        <v>1210</v>
      </c>
      <c r="D1006" s="31">
        <v>-71.418300000000002</v>
      </c>
      <c r="E1006" s="31">
        <v>-12.896100000000001</v>
      </c>
      <c r="F1006" s="31">
        <v>614</v>
      </c>
      <c r="G1006" s="31">
        <v>22.9</v>
      </c>
      <c r="J1006" s="31">
        <v>0.5</v>
      </c>
      <c r="K1006" s="31">
        <v>0.63</v>
      </c>
      <c r="M1006" s="31" t="s">
        <v>325</v>
      </c>
      <c r="N1006" s="31" t="s">
        <v>1223</v>
      </c>
      <c r="U1006" s="31">
        <v>0.7</v>
      </c>
      <c r="V1006" s="31" t="s">
        <v>1227</v>
      </c>
      <c r="X1006" s="31" t="s">
        <v>78</v>
      </c>
      <c r="Z1006" s="31">
        <v>217</v>
      </c>
      <c r="AA1006" s="31">
        <v>1.5</v>
      </c>
      <c r="AB1006" s="31">
        <v>31</v>
      </c>
      <c r="AC1006" s="31" t="s">
        <v>330</v>
      </c>
      <c r="AD1006" s="31">
        <v>28.9</v>
      </c>
      <c r="AE1006" s="31" t="s">
        <v>1337</v>
      </c>
      <c r="AF1006" s="31">
        <v>4.8</v>
      </c>
      <c r="AG1006" s="31" t="s">
        <v>1350</v>
      </c>
      <c r="BF1006" s="31">
        <v>0</v>
      </c>
      <c r="BG1006" s="31">
        <v>0</v>
      </c>
      <c r="BH1006" s="31">
        <v>0.1</v>
      </c>
      <c r="BI1006" s="31">
        <v>0.1</v>
      </c>
      <c r="BJ1006" s="31">
        <v>0.2</v>
      </c>
      <c r="BK1006" s="31">
        <v>0.1</v>
      </c>
      <c r="BL1006" s="31">
        <v>0.3</v>
      </c>
      <c r="BM1006" s="31">
        <v>0</v>
      </c>
      <c r="BN1006" s="31">
        <v>0.4</v>
      </c>
      <c r="BO1006" s="31">
        <v>0</v>
      </c>
      <c r="BP1006" s="31">
        <v>0.1</v>
      </c>
    </row>
    <row r="1007" spans="1:68" s="31" customFormat="1" ht="18" customHeight="1">
      <c r="A1007" s="46" t="s">
        <v>736</v>
      </c>
      <c r="B1007" s="31" t="s">
        <v>1213</v>
      </c>
      <c r="C1007" s="31" t="s">
        <v>1210</v>
      </c>
      <c r="D1007" s="31">
        <v>-71.418300000000002</v>
      </c>
      <c r="E1007" s="31">
        <v>-12.896100000000001</v>
      </c>
      <c r="F1007" s="31">
        <v>614</v>
      </c>
      <c r="G1007" s="31">
        <v>22.9</v>
      </c>
      <c r="M1007" s="31" t="s">
        <v>115</v>
      </c>
      <c r="N1007" s="31" t="s">
        <v>1223</v>
      </c>
      <c r="U1007" s="31">
        <v>35.6</v>
      </c>
      <c r="V1007" s="31" t="s">
        <v>1227</v>
      </c>
      <c r="X1007" s="31" t="s">
        <v>78</v>
      </c>
      <c r="Z1007" s="31">
        <v>488</v>
      </c>
      <c r="AA1007" s="31">
        <v>174</v>
      </c>
      <c r="AB1007" s="31">
        <v>29</v>
      </c>
      <c r="AC1007" s="31" t="s">
        <v>180</v>
      </c>
      <c r="AD1007" s="31">
        <v>29.9</v>
      </c>
      <c r="AE1007" s="31" t="s">
        <v>1337</v>
      </c>
      <c r="AF1007" s="31">
        <v>10.5</v>
      </c>
      <c r="AG1007" s="31" t="s">
        <v>1350</v>
      </c>
      <c r="BF1007" s="31">
        <v>0.3</v>
      </c>
      <c r="BG1007" s="31">
        <v>0.5</v>
      </c>
      <c r="BH1007" s="31">
        <v>1.8</v>
      </c>
      <c r="BI1007" s="31">
        <v>0.8</v>
      </c>
      <c r="BJ1007" s="31">
        <v>5.3</v>
      </c>
      <c r="BK1007" s="31">
        <v>3.9</v>
      </c>
      <c r="BL1007" s="31">
        <v>80</v>
      </c>
      <c r="BM1007" s="31">
        <v>5.8</v>
      </c>
      <c r="BN1007" s="31">
        <v>61</v>
      </c>
      <c r="BO1007" s="31">
        <v>3.6</v>
      </c>
      <c r="BP1007" s="31">
        <v>9.8000000000000007</v>
      </c>
    </row>
    <row r="1008" spans="1:68" s="31" customFormat="1" ht="18" customHeight="1">
      <c r="A1008" s="46" t="s">
        <v>736</v>
      </c>
      <c r="B1008" s="31" t="s">
        <v>1213</v>
      </c>
      <c r="C1008" s="31" t="s">
        <v>1210</v>
      </c>
      <c r="D1008" s="31">
        <v>-71.418300000000002</v>
      </c>
      <c r="E1008" s="31">
        <v>-12.896100000000001</v>
      </c>
      <c r="F1008" s="31">
        <v>614</v>
      </c>
      <c r="G1008" s="31">
        <v>22.9</v>
      </c>
      <c r="J1008" s="31">
        <v>0</v>
      </c>
      <c r="K1008" s="31">
        <v>0.1</v>
      </c>
      <c r="M1008" s="31" t="s">
        <v>325</v>
      </c>
      <c r="N1008" s="31" t="s">
        <v>1223</v>
      </c>
      <c r="U1008" s="31">
        <v>1.8</v>
      </c>
      <c r="V1008" s="31" t="s">
        <v>1227</v>
      </c>
      <c r="X1008" s="31" t="s">
        <v>78</v>
      </c>
      <c r="Z1008" s="31">
        <v>144</v>
      </c>
      <c r="AA1008" s="31">
        <v>2.6</v>
      </c>
      <c r="AB1008" s="31">
        <v>29</v>
      </c>
      <c r="AC1008" s="31" t="s">
        <v>180</v>
      </c>
      <c r="AD1008" s="31">
        <v>29.1</v>
      </c>
      <c r="AE1008" s="31" t="s">
        <v>1337</v>
      </c>
      <c r="AF1008" s="31">
        <v>4.5</v>
      </c>
      <c r="AG1008" s="31" t="s">
        <v>1350</v>
      </c>
      <c r="BF1008" s="31">
        <v>0.1</v>
      </c>
      <c r="BG1008" s="31">
        <v>0.1</v>
      </c>
      <c r="BH1008" s="31">
        <v>0.2</v>
      </c>
      <c r="BI1008" s="31">
        <v>0.1</v>
      </c>
      <c r="BJ1008" s="31">
        <v>0.3</v>
      </c>
      <c r="BK1008" s="31">
        <v>0.1</v>
      </c>
      <c r="BL1008" s="31">
        <v>0.7</v>
      </c>
      <c r="BM1008" s="31">
        <v>0.1</v>
      </c>
      <c r="BN1008" s="31">
        <v>0.6</v>
      </c>
      <c r="BO1008" s="31">
        <v>0.1</v>
      </c>
      <c r="BP1008" s="31">
        <v>0.3</v>
      </c>
    </row>
    <row r="1009" spans="1:68" s="31" customFormat="1" ht="18" customHeight="1">
      <c r="A1009" s="46" t="s">
        <v>736</v>
      </c>
      <c r="B1009" s="31" t="s">
        <v>1213</v>
      </c>
      <c r="C1009" s="31" t="s">
        <v>1210</v>
      </c>
      <c r="D1009" s="31">
        <v>-71.418300000000002</v>
      </c>
      <c r="E1009" s="31">
        <v>-12.896100000000001</v>
      </c>
      <c r="F1009" s="31">
        <v>614</v>
      </c>
      <c r="G1009" s="31">
        <v>22.9</v>
      </c>
      <c r="J1009" s="31">
        <v>0.2</v>
      </c>
      <c r="K1009" s="31">
        <v>0.35</v>
      </c>
      <c r="M1009" s="31" t="s">
        <v>325</v>
      </c>
      <c r="N1009" s="31" t="s">
        <v>1223</v>
      </c>
      <c r="U1009" s="31">
        <v>1.6</v>
      </c>
      <c r="V1009" s="31" t="s">
        <v>1227</v>
      </c>
      <c r="X1009" s="31" t="s">
        <v>78</v>
      </c>
      <c r="Z1009" s="31">
        <v>73</v>
      </c>
      <c r="AA1009" s="31">
        <v>1.2</v>
      </c>
      <c r="AB1009" s="31">
        <v>29</v>
      </c>
      <c r="AC1009" s="31" t="s">
        <v>330</v>
      </c>
      <c r="AD1009" s="31">
        <v>28.6</v>
      </c>
      <c r="AE1009" s="31" t="s">
        <v>1337</v>
      </c>
      <c r="AF1009" s="31">
        <v>4</v>
      </c>
      <c r="AG1009" s="31" t="s">
        <v>1350</v>
      </c>
      <c r="BF1009" s="31">
        <v>0</v>
      </c>
      <c r="BG1009" s="31">
        <v>0</v>
      </c>
      <c r="BH1009" s="31">
        <v>0.1</v>
      </c>
      <c r="BI1009" s="31">
        <v>0.1</v>
      </c>
      <c r="BJ1009" s="31">
        <v>0.2</v>
      </c>
      <c r="BK1009" s="31">
        <v>0.1</v>
      </c>
      <c r="BL1009" s="31">
        <v>0.3</v>
      </c>
      <c r="BM1009" s="31">
        <v>0</v>
      </c>
      <c r="BN1009" s="31">
        <v>0.2</v>
      </c>
      <c r="BO1009" s="31">
        <v>0</v>
      </c>
      <c r="BP1009" s="31">
        <v>0.1</v>
      </c>
    </row>
    <row r="1010" spans="1:68" s="31" customFormat="1" ht="18" customHeight="1">
      <c r="A1010" s="46" t="s">
        <v>736</v>
      </c>
      <c r="B1010" s="31" t="s">
        <v>1213</v>
      </c>
      <c r="C1010" s="31" t="s">
        <v>1210</v>
      </c>
      <c r="D1010" s="31">
        <v>-71.418300000000002</v>
      </c>
      <c r="E1010" s="31">
        <v>-12.896100000000001</v>
      </c>
      <c r="F1010" s="31">
        <v>614</v>
      </c>
      <c r="G1010" s="31">
        <v>22.9</v>
      </c>
      <c r="J1010" s="31">
        <v>0.6</v>
      </c>
      <c r="K1010" s="31">
        <v>1</v>
      </c>
      <c r="M1010" s="31" t="s">
        <v>325</v>
      </c>
      <c r="N1010" s="31" t="s">
        <v>1223</v>
      </c>
      <c r="U1010" s="31">
        <v>0.6</v>
      </c>
      <c r="V1010" s="31" t="s">
        <v>1227</v>
      </c>
      <c r="X1010" s="31" t="s">
        <v>78</v>
      </c>
      <c r="Z1010" s="31">
        <v>64</v>
      </c>
      <c r="AA1010" s="31">
        <v>0.4</v>
      </c>
      <c r="AB1010" s="31" t="s">
        <v>1352</v>
      </c>
      <c r="AC1010" s="31" t="s">
        <v>362</v>
      </c>
      <c r="AD1010" s="31">
        <v>28.7</v>
      </c>
      <c r="AE1010" s="31" t="s">
        <v>1337</v>
      </c>
      <c r="AF1010" s="31">
        <v>3.3</v>
      </c>
      <c r="AG1010" s="31" t="s">
        <v>1350</v>
      </c>
      <c r="BF1010" s="31">
        <v>0</v>
      </c>
      <c r="BG1010" s="31">
        <v>0</v>
      </c>
      <c r="BH1010" s="31">
        <v>0</v>
      </c>
      <c r="BI1010" s="31">
        <v>0</v>
      </c>
      <c r="BJ1010" s="31">
        <v>0.1</v>
      </c>
      <c r="BK1010" s="31">
        <v>0</v>
      </c>
      <c r="BL1010" s="31">
        <v>0.1</v>
      </c>
      <c r="BM1010" s="31">
        <v>0</v>
      </c>
      <c r="BN1010" s="31">
        <v>0.1</v>
      </c>
      <c r="BO1010" s="31">
        <v>0</v>
      </c>
      <c r="BP1010" s="31">
        <v>0</v>
      </c>
    </row>
    <row r="1011" spans="1:68" s="31" customFormat="1" ht="18" customHeight="1">
      <c r="A1011" s="46" t="s">
        <v>736</v>
      </c>
      <c r="B1011" s="31" t="s">
        <v>1214</v>
      </c>
      <c r="C1011" s="31" t="s">
        <v>1210</v>
      </c>
      <c r="D1011" s="31">
        <v>-70.099299999999999</v>
      </c>
      <c r="E1011" s="31">
        <v>-12.5588</v>
      </c>
      <c r="F1011" s="31">
        <v>286</v>
      </c>
      <c r="G1011" s="31">
        <v>24.4</v>
      </c>
      <c r="M1011" s="31" t="s">
        <v>115</v>
      </c>
      <c r="N1011" s="31" t="s">
        <v>1224</v>
      </c>
      <c r="U1011" s="31">
        <v>44.7</v>
      </c>
      <c r="V1011" s="51" t="s">
        <v>1228</v>
      </c>
      <c r="X1011" s="31" t="s">
        <v>78</v>
      </c>
      <c r="Z1011" s="31">
        <v>2060</v>
      </c>
      <c r="AA1011" s="31">
        <v>920</v>
      </c>
      <c r="AB1011" s="31">
        <v>31</v>
      </c>
      <c r="AC1011" s="31" t="s">
        <v>180</v>
      </c>
      <c r="AD1011" s="31">
        <v>30.3</v>
      </c>
      <c r="AE1011" s="31" t="s">
        <v>1337</v>
      </c>
      <c r="AF1011" s="31">
        <v>16.100000000000001</v>
      </c>
      <c r="AG1011" s="31" t="s">
        <v>1350</v>
      </c>
      <c r="BF1011" s="31">
        <v>0.2</v>
      </c>
      <c r="BG1011" s="31">
        <v>0.2</v>
      </c>
      <c r="BH1011" s="31">
        <v>1.1000000000000001</v>
      </c>
      <c r="BI1011" s="31">
        <v>1.4</v>
      </c>
      <c r="BJ1011" s="31">
        <v>8.6999999999999993</v>
      </c>
      <c r="BK1011" s="31">
        <v>8.3000000000000007</v>
      </c>
      <c r="BL1011" s="31">
        <v>371</v>
      </c>
      <c r="BM1011" s="31">
        <v>25</v>
      </c>
      <c r="BN1011" s="31">
        <v>392</v>
      </c>
      <c r="BO1011" s="31">
        <v>16</v>
      </c>
      <c r="BP1011" s="31">
        <v>97</v>
      </c>
    </row>
    <row r="1012" spans="1:68" s="31" customFormat="1" ht="18" customHeight="1">
      <c r="A1012" s="46" t="s">
        <v>736</v>
      </c>
      <c r="B1012" s="31" t="s">
        <v>1214</v>
      </c>
      <c r="C1012" s="31" t="s">
        <v>1210</v>
      </c>
      <c r="D1012" s="31">
        <v>-70.099299999999999</v>
      </c>
      <c r="E1012" s="31">
        <v>-12.5588</v>
      </c>
      <c r="F1012" s="31">
        <v>286</v>
      </c>
      <c r="G1012" s="31">
        <v>24.4</v>
      </c>
      <c r="M1012" s="31" t="s">
        <v>1221</v>
      </c>
      <c r="N1012" s="31" t="s">
        <v>1224</v>
      </c>
      <c r="U1012" s="31">
        <v>36.700000000000003</v>
      </c>
      <c r="V1012" s="51" t="s">
        <v>1228</v>
      </c>
      <c r="X1012" s="31" t="s">
        <v>78</v>
      </c>
      <c r="Z1012" s="31">
        <v>14</v>
      </c>
      <c r="AA1012" s="31">
        <v>5.0999999999999996</v>
      </c>
      <c r="AB1012" s="31">
        <v>23</v>
      </c>
      <c r="AC1012" s="31" t="s">
        <v>180</v>
      </c>
      <c r="AD1012" s="31">
        <v>27.2</v>
      </c>
      <c r="AE1012" s="31" t="s">
        <v>1337</v>
      </c>
      <c r="AF1012" s="31">
        <v>7.1</v>
      </c>
      <c r="AG1012" s="31" t="s">
        <v>1350</v>
      </c>
      <c r="BF1012" s="31">
        <v>1.5</v>
      </c>
      <c r="BG1012" s="31">
        <v>0.1</v>
      </c>
      <c r="BH1012" s="31">
        <v>0.8</v>
      </c>
      <c r="BI1012" s="31">
        <v>0.1</v>
      </c>
      <c r="BJ1012" s="31">
        <v>0.2</v>
      </c>
      <c r="BK1012" s="31">
        <v>0.1</v>
      </c>
      <c r="BL1012" s="31">
        <v>0.4</v>
      </c>
      <c r="BM1012" s="31">
        <v>0.1</v>
      </c>
      <c r="BN1012" s="31">
        <v>1.1000000000000001</v>
      </c>
      <c r="BO1012" s="31">
        <v>0.1</v>
      </c>
      <c r="BP1012" s="31">
        <v>0.5</v>
      </c>
    </row>
    <row r="1013" spans="1:68" s="31" customFormat="1" ht="18" customHeight="1">
      <c r="A1013" s="46" t="s">
        <v>736</v>
      </c>
      <c r="B1013" s="31" t="s">
        <v>1214</v>
      </c>
      <c r="C1013" s="31" t="s">
        <v>1210</v>
      </c>
      <c r="D1013" s="31">
        <v>-70.099299999999999</v>
      </c>
      <c r="E1013" s="31">
        <v>-12.5588</v>
      </c>
      <c r="F1013" s="31">
        <v>286</v>
      </c>
      <c r="G1013" s="31">
        <v>24.4</v>
      </c>
      <c r="J1013" s="31">
        <v>0</v>
      </c>
      <c r="K1013" s="31">
        <v>7.0000000000000007E-2</v>
      </c>
      <c r="M1013" s="31" t="s">
        <v>325</v>
      </c>
      <c r="N1013" s="31" t="s">
        <v>1224</v>
      </c>
      <c r="U1013" s="31">
        <v>0.5</v>
      </c>
      <c r="V1013" s="51" t="s">
        <v>1228</v>
      </c>
      <c r="X1013" s="31" t="s">
        <v>78</v>
      </c>
      <c r="Z1013" s="31">
        <v>295</v>
      </c>
      <c r="AA1013" s="31">
        <v>1.6</v>
      </c>
      <c r="AB1013" s="31">
        <v>31</v>
      </c>
      <c r="AC1013" s="31" t="s">
        <v>180</v>
      </c>
      <c r="AD1013" s="31">
        <v>30</v>
      </c>
      <c r="AE1013" s="31" t="s">
        <v>1337</v>
      </c>
      <c r="AF1013" s="31">
        <v>6.7</v>
      </c>
      <c r="AG1013" s="31" t="s">
        <v>1350</v>
      </c>
      <c r="BF1013" s="31">
        <v>0.1</v>
      </c>
      <c r="BG1013" s="31">
        <v>0</v>
      </c>
      <c r="BH1013" s="31">
        <v>0.1</v>
      </c>
      <c r="BI1013" s="31">
        <v>0</v>
      </c>
      <c r="BJ1013" s="31">
        <v>0.1</v>
      </c>
      <c r="BK1013" s="31">
        <v>0</v>
      </c>
      <c r="BL1013" s="31">
        <v>0.4</v>
      </c>
      <c r="BM1013" s="31">
        <v>0.1</v>
      </c>
      <c r="BN1013" s="31">
        <v>0.6</v>
      </c>
      <c r="BO1013" s="31">
        <v>0.1</v>
      </c>
      <c r="BP1013" s="31">
        <v>0.3</v>
      </c>
    </row>
    <row r="1014" spans="1:68" s="31" customFormat="1" ht="18" customHeight="1">
      <c r="A1014" s="46" t="s">
        <v>736</v>
      </c>
      <c r="B1014" s="31" t="s">
        <v>1214</v>
      </c>
      <c r="C1014" s="31" t="s">
        <v>1210</v>
      </c>
      <c r="D1014" s="31">
        <v>-70.099299999999999</v>
      </c>
      <c r="E1014" s="31">
        <v>-12.5588</v>
      </c>
      <c r="F1014" s="31">
        <v>286</v>
      </c>
      <c r="G1014" s="31">
        <v>24.4</v>
      </c>
      <c r="J1014" s="31">
        <v>7.0000000000000007E-2</v>
      </c>
      <c r="K1014" s="31">
        <v>0.2</v>
      </c>
      <c r="M1014" s="31" t="s">
        <v>325</v>
      </c>
      <c r="N1014" s="31" t="s">
        <v>1224</v>
      </c>
      <c r="U1014" s="31">
        <v>0.4</v>
      </c>
      <c r="V1014" s="51" t="s">
        <v>1228</v>
      </c>
      <c r="X1014" s="31" t="s">
        <v>78</v>
      </c>
      <c r="Z1014" s="31">
        <v>197</v>
      </c>
      <c r="AA1014" s="31">
        <v>0.8</v>
      </c>
      <c r="AB1014" s="31">
        <v>31</v>
      </c>
      <c r="AC1014" s="31" t="s">
        <v>1229</v>
      </c>
      <c r="AD1014" s="31">
        <v>29.9</v>
      </c>
      <c r="AE1014" s="31" t="s">
        <v>1337</v>
      </c>
      <c r="AF1014" s="31">
        <v>5.7</v>
      </c>
      <c r="AG1014" s="31" t="s">
        <v>1350</v>
      </c>
      <c r="BF1014" s="31">
        <v>0</v>
      </c>
      <c r="BG1014" s="31">
        <v>0</v>
      </c>
      <c r="BH1014" s="31">
        <v>0</v>
      </c>
      <c r="BI1014" s="31">
        <v>0</v>
      </c>
      <c r="BJ1014" s="31">
        <v>0</v>
      </c>
      <c r="BK1014" s="31">
        <v>0</v>
      </c>
      <c r="BL1014" s="31">
        <v>0.2</v>
      </c>
      <c r="BM1014" s="31">
        <v>0</v>
      </c>
      <c r="BN1014" s="31">
        <v>0.3</v>
      </c>
      <c r="BO1014" s="31">
        <v>0</v>
      </c>
      <c r="BP1014" s="31">
        <v>0.1</v>
      </c>
    </row>
    <row r="1015" spans="1:68" s="31" customFormat="1" ht="18" customHeight="1">
      <c r="A1015" s="46" t="s">
        <v>736</v>
      </c>
      <c r="B1015" s="31" t="s">
        <v>1214</v>
      </c>
      <c r="C1015" s="31" t="s">
        <v>1210</v>
      </c>
      <c r="D1015" s="31">
        <v>-70.099299999999999</v>
      </c>
      <c r="E1015" s="31">
        <v>-12.5588</v>
      </c>
      <c r="F1015" s="31">
        <v>286</v>
      </c>
      <c r="G1015" s="31">
        <v>24.4</v>
      </c>
      <c r="J1015" s="31">
        <v>0.4</v>
      </c>
      <c r="K1015" s="31">
        <v>0.9</v>
      </c>
      <c r="M1015" s="31" t="s">
        <v>325</v>
      </c>
      <c r="N1015" s="31" t="s">
        <v>1224</v>
      </c>
      <c r="U1015" s="31">
        <v>0.2</v>
      </c>
      <c r="V1015" s="51" t="s">
        <v>1228</v>
      </c>
      <c r="X1015" s="31" t="s">
        <v>78</v>
      </c>
      <c r="Z1015" s="31">
        <v>58</v>
      </c>
      <c r="AA1015" s="31">
        <v>0.1</v>
      </c>
      <c r="AD1015" s="31">
        <v>29.9</v>
      </c>
      <c r="AE1015" s="31" t="s">
        <v>1337</v>
      </c>
      <c r="AF1015" s="31">
        <v>5</v>
      </c>
      <c r="AG1015" s="31" t="s">
        <v>1350</v>
      </c>
      <c r="BH1015" s="31">
        <v>0</v>
      </c>
      <c r="BI1015" s="31">
        <v>0</v>
      </c>
      <c r="BJ1015" s="31">
        <v>0</v>
      </c>
      <c r="BK1015" s="31">
        <v>0</v>
      </c>
      <c r="BL1015" s="31">
        <v>0</v>
      </c>
      <c r="BM1015" s="31">
        <v>0</v>
      </c>
      <c r="BN1015" s="31">
        <v>0</v>
      </c>
      <c r="BO1015" s="31">
        <v>0</v>
      </c>
      <c r="BP1015" s="31">
        <v>0</v>
      </c>
    </row>
    <row r="1016" spans="1:68" s="31" customFormat="1" ht="18" customHeight="1">
      <c r="A1016" s="46" t="s">
        <v>736</v>
      </c>
      <c r="B1016" s="31" t="s">
        <v>1215</v>
      </c>
      <c r="C1016" s="31" t="s">
        <v>1210</v>
      </c>
      <c r="D1016" s="31">
        <v>-70.099299999999999</v>
      </c>
      <c r="E1016" s="31">
        <v>-12.5588</v>
      </c>
      <c r="F1016" s="31">
        <v>286</v>
      </c>
      <c r="G1016" s="31">
        <v>24.4</v>
      </c>
      <c r="J1016" s="31">
        <v>0</v>
      </c>
      <c r="K1016" s="31">
        <v>0.05</v>
      </c>
      <c r="M1016" s="31" t="s">
        <v>325</v>
      </c>
      <c r="N1016" s="31" t="s">
        <v>1224</v>
      </c>
      <c r="U1016" s="31">
        <v>1.2</v>
      </c>
      <c r="V1016" s="51" t="s">
        <v>1228</v>
      </c>
      <c r="X1016" s="31" t="s">
        <v>78</v>
      </c>
      <c r="Z1016" s="31">
        <v>303</v>
      </c>
      <c r="AA1016" s="31">
        <v>3.5</v>
      </c>
      <c r="AB1016" s="31">
        <v>33</v>
      </c>
      <c r="AC1016" s="31" t="s">
        <v>180</v>
      </c>
      <c r="AD1016" s="31">
        <v>29.9</v>
      </c>
      <c r="AE1016" s="31" t="s">
        <v>1337</v>
      </c>
      <c r="AF1016" s="31">
        <v>4.5999999999999996</v>
      </c>
      <c r="AG1016" s="31" t="s">
        <v>1350</v>
      </c>
      <c r="BF1016" s="31">
        <v>0.1</v>
      </c>
      <c r="BG1016" s="31">
        <v>0</v>
      </c>
      <c r="BH1016" s="31">
        <v>0.1</v>
      </c>
      <c r="BI1016" s="31">
        <v>0.1</v>
      </c>
      <c r="BJ1016" s="31">
        <v>0.2</v>
      </c>
      <c r="BK1016" s="31">
        <v>0.1</v>
      </c>
      <c r="BL1016" s="31">
        <v>1</v>
      </c>
      <c r="BM1016" s="31">
        <v>0.2</v>
      </c>
      <c r="BN1016" s="31">
        <v>1.1000000000000001</v>
      </c>
      <c r="BO1016" s="31">
        <v>0.2</v>
      </c>
      <c r="BP1016" s="31">
        <v>0.5</v>
      </c>
    </row>
    <row r="1017" spans="1:68" s="31" customFormat="1" ht="18" customHeight="1">
      <c r="A1017" s="46" t="s">
        <v>736</v>
      </c>
      <c r="B1017" s="31" t="s">
        <v>1215</v>
      </c>
      <c r="C1017" s="31" t="s">
        <v>1210</v>
      </c>
      <c r="D1017" s="31">
        <v>-70.099299999999999</v>
      </c>
      <c r="E1017" s="31">
        <v>-12.5588</v>
      </c>
      <c r="F1017" s="31">
        <v>286</v>
      </c>
      <c r="G1017" s="31">
        <v>24.4</v>
      </c>
      <c r="J1017" s="31">
        <v>0.1</v>
      </c>
      <c r="K1017" s="31">
        <v>0.3</v>
      </c>
      <c r="M1017" s="31" t="s">
        <v>325</v>
      </c>
      <c r="N1017" s="31" t="s">
        <v>1224</v>
      </c>
      <c r="V1017" s="51" t="s">
        <v>1228</v>
      </c>
      <c r="X1017" s="31" t="s">
        <v>78</v>
      </c>
      <c r="AA1017" s="31">
        <v>0.2</v>
      </c>
      <c r="AB1017" s="31" t="s">
        <v>1351</v>
      </c>
      <c r="AC1017" s="31" t="s">
        <v>363</v>
      </c>
      <c r="BL1017" s="31">
        <v>0.1</v>
      </c>
      <c r="BM1017" s="31">
        <v>0</v>
      </c>
      <c r="BN1017" s="31">
        <v>0.1</v>
      </c>
      <c r="BO1017" s="31">
        <v>0</v>
      </c>
      <c r="BP1017" s="31">
        <v>0</v>
      </c>
    </row>
    <row r="1018" spans="1:68" s="31" customFormat="1" ht="18" customHeight="1">
      <c r="A1018" s="46" t="s">
        <v>736</v>
      </c>
      <c r="B1018" s="31" t="s">
        <v>1215</v>
      </c>
      <c r="C1018" s="31" t="s">
        <v>1210</v>
      </c>
      <c r="D1018" s="31">
        <v>-70.099299999999999</v>
      </c>
      <c r="E1018" s="31">
        <v>-12.5588</v>
      </c>
      <c r="F1018" s="31">
        <v>286</v>
      </c>
      <c r="G1018" s="31">
        <v>24.4</v>
      </c>
      <c r="J1018" s="31">
        <v>0.4</v>
      </c>
      <c r="K1018" s="31">
        <v>0.6</v>
      </c>
      <c r="M1018" s="31" t="s">
        <v>325</v>
      </c>
      <c r="N1018" s="31" t="s">
        <v>1224</v>
      </c>
      <c r="U1018" s="31">
        <v>0.2</v>
      </c>
      <c r="V1018" s="51" t="s">
        <v>1228</v>
      </c>
      <c r="X1018" s="31" t="s">
        <v>78</v>
      </c>
      <c r="Z1018" s="31">
        <v>27</v>
      </c>
      <c r="AA1018" s="31">
        <v>0.05</v>
      </c>
      <c r="BJ1018" s="31">
        <v>0</v>
      </c>
      <c r="BK1018" s="31">
        <v>0</v>
      </c>
      <c r="BL1018" s="31">
        <v>0</v>
      </c>
      <c r="BM1018" s="31">
        <v>0</v>
      </c>
      <c r="BN1018" s="31">
        <v>0</v>
      </c>
      <c r="BP1018" s="31">
        <v>0</v>
      </c>
    </row>
    <row r="1019" spans="1:68" s="32" customFormat="1" ht="18" customHeight="1">
      <c r="A1019" s="82" t="s">
        <v>736</v>
      </c>
      <c r="B1019" s="32" t="s">
        <v>1215</v>
      </c>
      <c r="C1019" s="32" t="s">
        <v>1210</v>
      </c>
      <c r="D1019" s="32">
        <v>-70.099299999999999</v>
      </c>
      <c r="E1019" s="32">
        <v>-12.5588</v>
      </c>
      <c r="F1019" s="32">
        <v>286</v>
      </c>
      <c r="G1019" s="32">
        <v>24.4</v>
      </c>
      <c r="J1019" s="32">
        <v>1</v>
      </c>
      <c r="K1019" s="32">
        <v>1.5</v>
      </c>
      <c r="M1019" s="32" t="s">
        <v>325</v>
      </c>
      <c r="N1019" s="32" t="s">
        <v>1224</v>
      </c>
      <c r="U1019" s="32">
        <v>0.1</v>
      </c>
      <c r="V1019" s="78" t="s">
        <v>1228</v>
      </c>
      <c r="X1019" s="32" t="s">
        <v>78</v>
      </c>
      <c r="Z1019" s="32">
        <v>56</v>
      </c>
      <c r="AA1019" s="32">
        <v>0.1</v>
      </c>
      <c r="BJ1019" s="32">
        <v>0</v>
      </c>
      <c r="BL1019" s="32">
        <v>0</v>
      </c>
      <c r="BN1019" s="32">
        <v>0</v>
      </c>
      <c r="BP1019" s="32">
        <v>0</v>
      </c>
    </row>
    <row r="1020" spans="1:68" s="31" customFormat="1" ht="18" customHeight="1">
      <c r="A1020" s="46" t="s">
        <v>343</v>
      </c>
      <c r="C1020" s="31" t="s">
        <v>785</v>
      </c>
      <c r="J1020" s="31">
        <v>0</v>
      </c>
      <c r="K1020" s="31">
        <v>0.01</v>
      </c>
      <c r="X1020" s="31" t="s">
        <v>1353</v>
      </c>
      <c r="AB1020" s="31">
        <v>31</v>
      </c>
      <c r="AC1020" s="31" t="s">
        <v>69</v>
      </c>
      <c r="AF1020" s="75">
        <v>17.5</v>
      </c>
      <c r="AG1020" s="31" t="s">
        <v>1349</v>
      </c>
    </row>
    <row r="1021" spans="1:68" s="31" customFormat="1" ht="18" customHeight="1">
      <c r="A1021" s="46" t="s">
        <v>343</v>
      </c>
      <c r="C1021" s="31" t="s">
        <v>785</v>
      </c>
      <c r="J1021" s="31">
        <v>0.02</v>
      </c>
      <c r="K1021" s="31">
        <v>0.03</v>
      </c>
      <c r="X1021" s="31" t="s">
        <v>1353</v>
      </c>
      <c r="AB1021" s="31">
        <v>31</v>
      </c>
      <c r="AC1021" s="31" t="s">
        <v>69</v>
      </c>
      <c r="AF1021" s="75">
        <v>14.1</v>
      </c>
      <c r="AG1021" s="31" t="s">
        <v>1349</v>
      </c>
    </row>
    <row r="1022" spans="1:68" s="31" customFormat="1" ht="18" customHeight="1">
      <c r="A1022" s="46" t="s">
        <v>343</v>
      </c>
      <c r="C1022" s="31" t="s">
        <v>785</v>
      </c>
      <c r="J1022" s="47">
        <v>0.04</v>
      </c>
      <c r="K1022" s="47">
        <v>0.05</v>
      </c>
      <c r="X1022" s="31" t="s">
        <v>1353</v>
      </c>
      <c r="AB1022" s="31">
        <v>31</v>
      </c>
      <c r="AC1022" s="31" t="s">
        <v>69</v>
      </c>
      <c r="AF1022" s="75">
        <v>14.6</v>
      </c>
      <c r="AG1022" s="31" t="s">
        <v>1349</v>
      </c>
    </row>
    <row r="1023" spans="1:68" s="31" customFormat="1" ht="18" customHeight="1">
      <c r="A1023" s="46" t="s">
        <v>343</v>
      </c>
      <c r="C1023" s="31" t="s">
        <v>785</v>
      </c>
      <c r="J1023" s="76">
        <v>0.06</v>
      </c>
      <c r="K1023" s="76">
        <v>7.0000000000000007E-2</v>
      </c>
      <c r="X1023" s="31" t="s">
        <v>1353</v>
      </c>
      <c r="AB1023" s="31">
        <v>31</v>
      </c>
      <c r="AC1023" s="31" t="s">
        <v>69</v>
      </c>
      <c r="AF1023" s="75">
        <v>12.3</v>
      </c>
      <c r="AG1023" s="31" t="s">
        <v>1349</v>
      </c>
    </row>
    <row r="1024" spans="1:68" s="31" customFormat="1" ht="18" customHeight="1">
      <c r="A1024" s="46" t="s">
        <v>343</v>
      </c>
      <c r="C1024" s="31" t="s">
        <v>785</v>
      </c>
      <c r="J1024" s="76">
        <v>0.08</v>
      </c>
      <c r="K1024" s="76">
        <v>0.09</v>
      </c>
      <c r="X1024" s="31" t="s">
        <v>1353</v>
      </c>
      <c r="AB1024" s="31">
        <v>31</v>
      </c>
      <c r="AC1024" s="31" t="s">
        <v>69</v>
      </c>
      <c r="AF1024" s="75">
        <v>12</v>
      </c>
      <c r="AG1024" s="31" t="s">
        <v>1349</v>
      </c>
    </row>
    <row r="1025" spans="1:33" s="31" customFormat="1" ht="18" customHeight="1">
      <c r="A1025" s="46" t="s">
        <v>343</v>
      </c>
      <c r="C1025" s="31" t="s">
        <v>785</v>
      </c>
      <c r="J1025" s="76">
        <v>0.1</v>
      </c>
      <c r="K1025" s="76">
        <v>0.11</v>
      </c>
      <c r="X1025" s="31" t="s">
        <v>1353</v>
      </c>
      <c r="AB1025" s="31">
        <v>31</v>
      </c>
      <c r="AC1025" s="31" t="s">
        <v>69</v>
      </c>
      <c r="AF1025" s="75">
        <v>14.7</v>
      </c>
      <c r="AG1025" s="31" t="s">
        <v>1349</v>
      </c>
    </row>
    <row r="1026" spans="1:33" s="31" customFormat="1" ht="18" customHeight="1">
      <c r="A1026" s="46" t="s">
        <v>343</v>
      </c>
      <c r="C1026" s="31" t="s">
        <v>785</v>
      </c>
      <c r="J1026" s="76">
        <v>0.13</v>
      </c>
      <c r="K1026" s="76">
        <v>0.14000000000000001</v>
      </c>
      <c r="X1026" s="31" t="s">
        <v>1353</v>
      </c>
      <c r="AB1026" s="31">
        <v>31</v>
      </c>
      <c r="AC1026" s="31" t="s">
        <v>69</v>
      </c>
      <c r="AF1026" s="75">
        <v>9.6999999999999993</v>
      </c>
      <c r="AG1026" s="31" t="s">
        <v>1349</v>
      </c>
    </row>
    <row r="1027" spans="1:33" s="31" customFormat="1" ht="18" customHeight="1">
      <c r="A1027" s="46" t="s">
        <v>343</v>
      </c>
      <c r="C1027" s="31" t="s">
        <v>785</v>
      </c>
      <c r="J1027" s="76">
        <v>0.15</v>
      </c>
      <c r="K1027" s="76">
        <v>0.16</v>
      </c>
      <c r="X1027" s="31" t="s">
        <v>1353</v>
      </c>
      <c r="AB1027" s="31">
        <v>23</v>
      </c>
      <c r="AC1027" s="31" t="s">
        <v>69</v>
      </c>
      <c r="AF1027" s="75">
        <v>12</v>
      </c>
      <c r="AG1027" s="31" t="s">
        <v>1349</v>
      </c>
    </row>
    <row r="1028" spans="1:33" s="31" customFormat="1" ht="18" customHeight="1">
      <c r="A1028" s="46" t="s">
        <v>343</v>
      </c>
      <c r="C1028" s="31" t="s">
        <v>785</v>
      </c>
      <c r="J1028" s="76">
        <v>0.16</v>
      </c>
      <c r="K1028" s="76">
        <v>0.17</v>
      </c>
      <c r="X1028" s="31" t="s">
        <v>1353</v>
      </c>
      <c r="AB1028" s="31">
        <v>23</v>
      </c>
      <c r="AC1028" s="31" t="s">
        <v>69</v>
      </c>
      <c r="AF1028" s="75">
        <v>13.3</v>
      </c>
      <c r="AG1028" s="31" t="s">
        <v>1349</v>
      </c>
    </row>
    <row r="1029" spans="1:33" s="31" customFormat="1" ht="18" customHeight="1">
      <c r="A1029" s="46" t="s">
        <v>343</v>
      </c>
      <c r="C1029" s="31" t="s">
        <v>785</v>
      </c>
      <c r="J1029" s="76">
        <v>0.17</v>
      </c>
      <c r="K1029" s="76">
        <v>0.18</v>
      </c>
      <c r="X1029" s="31" t="s">
        <v>1353</v>
      </c>
      <c r="AB1029" s="31">
        <v>23</v>
      </c>
      <c r="AC1029" s="31" t="s">
        <v>69</v>
      </c>
      <c r="AF1029" s="75">
        <v>14.1</v>
      </c>
      <c r="AG1029" s="31" t="s">
        <v>1349</v>
      </c>
    </row>
    <row r="1030" spans="1:33" s="31" customFormat="1" ht="18" customHeight="1">
      <c r="A1030" s="46" t="s">
        <v>343</v>
      </c>
      <c r="C1030" s="31" t="s">
        <v>785</v>
      </c>
      <c r="J1030" s="76">
        <v>0.18</v>
      </c>
      <c r="K1030" s="76">
        <v>0.19</v>
      </c>
      <c r="X1030" s="31" t="s">
        <v>1353</v>
      </c>
      <c r="AB1030" s="31">
        <v>23</v>
      </c>
      <c r="AC1030" s="31" t="s">
        <v>69</v>
      </c>
      <c r="AF1030" s="75">
        <v>18.5</v>
      </c>
      <c r="AG1030" s="31" t="s">
        <v>1349</v>
      </c>
    </row>
    <row r="1031" spans="1:33" s="31" customFormat="1" ht="18" customHeight="1">
      <c r="A1031" s="46" t="s">
        <v>343</v>
      </c>
      <c r="C1031" s="31" t="s">
        <v>785</v>
      </c>
      <c r="J1031" s="76">
        <v>0.19</v>
      </c>
      <c r="K1031" s="76">
        <v>0.2</v>
      </c>
      <c r="X1031" s="31" t="s">
        <v>1353</v>
      </c>
      <c r="AB1031" s="31" t="s">
        <v>786</v>
      </c>
      <c r="AC1031" s="31" t="s">
        <v>69</v>
      </c>
      <c r="AF1031" s="75">
        <v>16.600000000000001</v>
      </c>
      <c r="AG1031" s="31" t="s">
        <v>1349</v>
      </c>
    </row>
    <row r="1032" spans="1:33" s="31" customFormat="1" ht="18" customHeight="1">
      <c r="A1032" s="46" t="s">
        <v>343</v>
      </c>
      <c r="C1032" s="31" t="s">
        <v>785</v>
      </c>
      <c r="J1032" s="76">
        <v>0.21</v>
      </c>
      <c r="K1032" s="76">
        <v>0.22</v>
      </c>
      <c r="X1032" s="31" t="s">
        <v>1353</v>
      </c>
      <c r="AB1032" s="31">
        <v>31</v>
      </c>
      <c r="AC1032" s="31" t="s">
        <v>69</v>
      </c>
      <c r="AF1032" s="75">
        <v>14.2</v>
      </c>
      <c r="AG1032" s="31" t="s">
        <v>1349</v>
      </c>
    </row>
    <row r="1033" spans="1:33" s="31" customFormat="1" ht="18" customHeight="1">
      <c r="A1033" s="46" t="s">
        <v>343</v>
      </c>
      <c r="C1033" s="31" t="s">
        <v>785</v>
      </c>
      <c r="J1033" s="76">
        <v>0.23</v>
      </c>
      <c r="K1033" s="76">
        <v>0.24</v>
      </c>
      <c r="X1033" s="31" t="s">
        <v>1353</v>
      </c>
      <c r="AB1033" s="31">
        <v>31</v>
      </c>
      <c r="AC1033" s="31" t="s">
        <v>69</v>
      </c>
      <c r="AF1033" s="75">
        <v>14.7</v>
      </c>
      <c r="AG1033" s="31" t="s">
        <v>1349</v>
      </c>
    </row>
    <row r="1034" spans="1:33" s="31" customFormat="1" ht="18" customHeight="1">
      <c r="A1034" s="46" t="s">
        <v>343</v>
      </c>
      <c r="C1034" s="31" t="s">
        <v>785</v>
      </c>
      <c r="J1034" s="76">
        <v>0.25</v>
      </c>
      <c r="K1034" s="76">
        <v>0.26</v>
      </c>
      <c r="X1034" s="31" t="s">
        <v>1353</v>
      </c>
      <c r="AB1034" s="31">
        <v>31</v>
      </c>
      <c r="AC1034" s="31" t="s">
        <v>69</v>
      </c>
      <c r="AF1034" s="75">
        <v>12.9</v>
      </c>
      <c r="AG1034" s="31" t="s">
        <v>1349</v>
      </c>
    </row>
    <row r="1035" spans="1:33" s="31" customFormat="1" ht="18" customHeight="1">
      <c r="A1035" s="46" t="s">
        <v>343</v>
      </c>
      <c r="C1035" s="31" t="s">
        <v>785</v>
      </c>
      <c r="J1035" s="76">
        <v>0.27</v>
      </c>
      <c r="K1035" s="76">
        <v>0.28000000000000003</v>
      </c>
      <c r="X1035" s="31" t="s">
        <v>1353</v>
      </c>
      <c r="AB1035" s="31">
        <v>31</v>
      </c>
      <c r="AC1035" s="31" t="s">
        <v>69</v>
      </c>
      <c r="AF1035" s="75">
        <v>10.8</v>
      </c>
      <c r="AG1035" s="31" t="s">
        <v>1349</v>
      </c>
    </row>
    <row r="1036" spans="1:33" s="31" customFormat="1" ht="18" customHeight="1">
      <c r="A1036" s="46" t="s">
        <v>343</v>
      </c>
      <c r="C1036" s="31" t="s">
        <v>785</v>
      </c>
      <c r="J1036" s="76">
        <v>0.3</v>
      </c>
      <c r="K1036" s="76">
        <v>0.31</v>
      </c>
      <c r="X1036" s="31" t="s">
        <v>1353</v>
      </c>
      <c r="AB1036" s="31">
        <v>31</v>
      </c>
      <c r="AC1036" s="31" t="s">
        <v>69</v>
      </c>
      <c r="AF1036" s="75">
        <v>13.1</v>
      </c>
      <c r="AG1036" s="31" t="s">
        <v>1349</v>
      </c>
    </row>
    <row r="1037" spans="1:33" s="31" customFormat="1" ht="18" customHeight="1">
      <c r="A1037" s="46" t="s">
        <v>343</v>
      </c>
      <c r="C1037" s="31" t="s">
        <v>785</v>
      </c>
      <c r="J1037" s="76">
        <v>0.32</v>
      </c>
      <c r="K1037" s="76">
        <v>0.33</v>
      </c>
      <c r="X1037" s="31" t="s">
        <v>1353</v>
      </c>
      <c r="AB1037" s="31">
        <v>31</v>
      </c>
      <c r="AC1037" s="31" t="s">
        <v>69</v>
      </c>
      <c r="AF1037" s="75">
        <v>11.8</v>
      </c>
      <c r="AG1037" s="31" t="s">
        <v>1349</v>
      </c>
    </row>
    <row r="1038" spans="1:33" s="31" customFormat="1" ht="18" customHeight="1">
      <c r="A1038" s="46" t="s">
        <v>343</v>
      </c>
      <c r="C1038" s="31" t="s">
        <v>785</v>
      </c>
      <c r="J1038" s="76">
        <v>0.34</v>
      </c>
      <c r="K1038" s="76">
        <v>0.35</v>
      </c>
      <c r="X1038" s="31" t="s">
        <v>1353</v>
      </c>
      <c r="AB1038" s="31">
        <v>31</v>
      </c>
      <c r="AC1038" s="31" t="s">
        <v>69</v>
      </c>
      <c r="AF1038" s="75">
        <v>14.1</v>
      </c>
      <c r="AG1038" s="31" t="s">
        <v>1349</v>
      </c>
    </row>
    <row r="1039" spans="1:33" s="31" customFormat="1" ht="18" customHeight="1">
      <c r="A1039" s="46" t="s">
        <v>343</v>
      </c>
      <c r="C1039" s="31" t="s">
        <v>785</v>
      </c>
      <c r="J1039" s="76">
        <v>0.36</v>
      </c>
      <c r="K1039" s="76">
        <v>0.37</v>
      </c>
      <c r="X1039" s="31" t="s">
        <v>1353</v>
      </c>
      <c r="AB1039" s="31">
        <v>31</v>
      </c>
      <c r="AC1039" s="31" t="s">
        <v>69</v>
      </c>
      <c r="AF1039" s="75">
        <v>14.3</v>
      </c>
      <c r="AG1039" s="31" t="s">
        <v>1349</v>
      </c>
    </row>
    <row r="1040" spans="1:33" s="32" customFormat="1" ht="18" customHeight="1">
      <c r="A1040" s="82" t="s">
        <v>343</v>
      </c>
      <c r="C1040" s="32" t="s">
        <v>785</v>
      </c>
      <c r="J1040" s="96">
        <v>0.39</v>
      </c>
      <c r="K1040" s="96">
        <v>0.4</v>
      </c>
      <c r="X1040" s="32" t="s">
        <v>1353</v>
      </c>
      <c r="AB1040" s="32">
        <v>31</v>
      </c>
      <c r="AC1040" s="32" t="s">
        <v>69</v>
      </c>
      <c r="AF1040" s="97">
        <v>16</v>
      </c>
      <c r="AG1040" s="32" t="s">
        <v>1349</v>
      </c>
    </row>
    <row r="1041" spans="1:31" s="31" customFormat="1" ht="18" customHeight="1">
      <c r="A1041" s="31" t="s">
        <v>737</v>
      </c>
      <c r="C1041" s="52" t="s">
        <v>780</v>
      </c>
      <c r="D1041" s="31">
        <v>36</v>
      </c>
      <c r="E1041" s="31">
        <v>101</v>
      </c>
      <c r="F1041" s="52">
        <v>4200</v>
      </c>
      <c r="G1041" s="53">
        <v>7.2</v>
      </c>
      <c r="H1041" s="53">
        <v>254</v>
      </c>
      <c r="J1041" s="53">
        <v>0.1</v>
      </c>
      <c r="K1041" s="53">
        <v>0</v>
      </c>
      <c r="L1041" s="53">
        <v>0.2</v>
      </c>
      <c r="S1041" s="53">
        <v>12.19559522845768</v>
      </c>
      <c r="U1041" s="53">
        <v>6.2913661016949201</v>
      </c>
      <c r="V1041" s="31" t="s">
        <v>783</v>
      </c>
      <c r="X1041" s="53" t="s">
        <v>1348</v>
      </c>
      <c r="AA1041" s="53">
        <v>34.896585852148903</v>
      </c>
      <c r="AB1041" s="52">
        <v>31</v>
      </c>
      <c r="AC1041" s="52" t="s">
        <v>523</v>
      </c>
      <c r="AD1041" s="53">
        <v>29.226040570712598</v>
      </c>
      <c r="AE1041" s="31" t="s">
        <v>1326</v>
      </c>
    </row>
    <row r="1042" spans="1:31" s="31" customFormat="1" ht="18" customHeight="1">
      <c r="A1042" s="31" t="s">
        <v>737</v>
      </c>
      <c r="C1042" s="52" t="s">
        <v>780</v>
      </c>
      <c r="D1042" s="31">
        <v>36</v>
      </c>
      <c r="E1042" s="31">
        <v>101</v>
      </c>
      <c r="F1042" s="52">
        <v>4200</v>
      </c>
      <c r="G1042" s="53">
        <v>7.2</v>
      </c>
      <c r="H1042" s="53">
        <v>254</v>
      </c>
      <c r="J1042" s="53">
        <v>0.1</v>
      </c>
      <c r="K1042" s="53">
        <v>0</v>
      </c>
      <c r="L1042" s="53">
        <v>0.2</v>
      </c>
      <c r="S1042" s="53">
        <v>13.203682308789777</v>
      </c>
      <c r="U1042" s="53">
        <v>6.8114099999999995</v>
      </c>
      <c r="V1042" s="31" t="s">
        <v>783</v>
      </c>
      <c r="X1042" s="53" t="s">
        <v>1348</v>
      </c>
      <c r="AA1042" s="53">
        <v>47.338240687816302</v>
      </c>
      <c r="AB1042" s="52">
        <v>31</v>
      </c>
      <c r="AC1042" s="52" t="s">
        <v>523</v>
      </c>
      <c r="AD1042" s="53">
        <v>29.359829880668102</v>
      </c>
      <c r="AE1042" s="31" t="s">
        <v>1326</v>
      </c>
    </row>
    <row r="1043" spans="1:31" s="31" customFormat="1" ht="18" customHeight="1">
      <c r="A1043" s="31" t="s">
        <v>737</v>
      </c>
      <c r="C1043" s="52" t="s">
        <v>780</v>
      </c>
      <c r="D1043" s="31">
        <v>36</v>
      </c>
      <c r="E1043" s="31">
        <v>101</v>
      </c>
      <c r="F1043" s="52">
        <v>4200</v>
      </c>
      <c r="G1043" s="53">
        <v>7.2</v>
      </c>
      <c r="H1043" s="53">
        <v>254</v>
      </c>
      <c r="J1043" s="53">
        <v>0.1</v>
      </c>
      <c r="K1043" s="53">
        <v>0</v>
      </c>
      <c r="L1043" s="53">
        <v>0.2</v>
      </c>
      <c r="S1043" s="53">
        <v>12.398907752431057</v>
      </c>
      <c r="U1043" s="53">
        <v>7.8251986607142898</v>
      </c>
      <c r="V1043" s="31" t="s">
        <v>783</v>
      </c>
      <c r="X1043" s="53" t="s">
        <v>1348</v>
      </c>
      <c r="AA1043" s="53">
        <v>34.7148739772529</v>
      </c>
      <c r="AB1043" s="52">
        <v>31</v>
      </c>
      <c r="AC1043" s="52" t="s">
        <v>523</v>
      </c>
      <c r="AD1043" s="53">
        <v>28.945772540615401</v>
      </c>
      <c r="AE1043" s="31" t="s">
        <v>1326</v>
      </c>
    </row>
    <row r="1044" spans="1:31" s="31" customFormat="1" ht="18" customHeight="1">
      <c r="A1044" s="31" t="s">
        <v>737</v>
      </c>
      <c r="C1044" s="52" t="s">
        <v>780</v>
      </c>
      <c r="D1044" s="31">
        <v>36</v>
      </c>
      <c r="E1044" s="31">
        <v>101</v>
      </c>
      <c r="F1044" s="52">
        <v>3816</v>
      </c>
      <c r="G1044" s="53">
        <v>7.2</v>
      </c>
      <c r="H1044" s="53">
        <v>254</v>
      </c>
      <c r="J1044" s="53">
        <v>0.1</v>
      </c>
      <c r="K1044" s="53">
        <v>0</v>
      </c>
      <c r="L1044" s="53">
        <v>0.2</v>
      </c>
      <c r="S1044" s="53">
        <v>12.999837529155645</v>
      </c>
      <c r="U1044" s="53">
        <v>6.6467995955405801</v>
      </c>
      <c r="V1044" s="31" t="s">
        <v>783</v>
      </c>
      <c r="X1044" s="53" t="s">
        <v>1348</v>
      </c>
      <c r="AA1044" s="53">
        <v>75.860635029311496</v>
      </c>
      <c r="AB1044" s="52">
        <v>31</v>
      </c>
      <c r="AC1044" s="52" t="s">
        <v>523</v>
      </c>
      <c r="AD1044" s="53">
        <v>27.727897399738399</v>
      </c>
      <c r="AE1044" s="31" t="s">
        <v>1326</v>
      </c>
    </row>
    <row r="1045" spans="1:31" s="31" customFormat="1" ht="18" customHeight="1">
      <c r="A1045" s="31" t="s">
        <v>737</v>
      </c>
      <c r="C1045" s="52" t="s">
        <v>780</v>
      </c>
      <c r="D1045" s="31">
        <v>36</v>
      </c>
      <c r="E1045" s="31">
        <v>101</v>
      </c>
      <c r="F1045" s="52">
        <v>3816</v>
      </c>
      <c r="G1045" s="53">
        <v>7.2</v>
      </c>
      <c r="H1045" s="53">
        <v>254</v>
      </c>
      <c r="J1045" s="53">
        <v>0.1</v>
      </c>
      <c r="K1045" s="53">
        <v>0</v>
      </c>
      <c r="L1045" s="53">
        <v>0.2</v>
      </c>
      <c r="S1045" s="53">
        <v>11.211545538041513</v>
      </c>
      <c r="U1045" s="53">
        <v>5.0453748768472897</v>
      </c>
      <c r="V1045" s="31" t="s">
        <v>783</v>
      </c>
      <c r="X1045" s="53" t="s">
        <v>1348</v>
      </c>
      <c r="AA1045" s="53">
        <v>93.75262721246375</v>
      </c>
      <c r="AB1045" s="52">
        <v>31</v>
      </c>
      <c r="AC1045" s="52" t="s">
        <v>523</v>
      </c>
      <c r="AD1045" s="53">
        <v>27.368978229735699</v>
      </c>
      <c r="AE1045" s="31" t="s">
        <v>1326</v>
      </c>
    </row>
    <row r="1046" spans="1:31" s="31" customFormat="1" ht="18" customHeight="1">
      <c r="A1046" s="31" t="s">
        <v>737</v>
      </c>
      <c r="C1046" s="52" t="s">
        <v>780</v>
      </c>
      <c r="D1046" s="31">
        <v>36</v>
      </c>
      <c r="E1046" s="31">
        <v>101</v>
      </c>
      <c r="F1046" s="52">
        <v>3816</v>
      </c>
      <c r="G1046" s="53">
        <v>7.2</v>
      </c>
      <c r="H1046" s="53">
        <v>254</v>
      </c>
      <c r="J1046" s="53">
        <v>0.1</v>
      </c>
      <c r="K1046" s="53">
        <v>0</v>
      </c>
      <c r="L1046" s="53">
        <v>0.2</v>
      </c>
      <c r="S1046" s="53">
        <v>14.847931200541446</v>
      </c>
      <c r="U1046" s="53">
        <v>7.8226028571428596</v>
      </c>
      <c r="V1046" s="31" t="s">
        <v>783</v>
      </c>
      <c r="X1046" s="53" t="s">
        <v>1348</v>
      </c>
      <c r="AA1046" s="53">
        <v>97.578599190987106</v>
      </c>
      <c r="AB1046" s="52">
        <v>31</v>
      </c>
      <c r="AC1046" s="52" t="s">
        <v>523</v>
      </c>
      <c r="AD1046" s="53">
        <v>27.051049988188002</v>
      </c>
      <c r="AE1046" s="31" t="s">
        <v>1326</v>
      </c>
    </row>
    <row r="1047" spans="1:31" s="31" customFormat="1" ht="18" customHeight="1">
      <c r="A1047" s="31" t="s">
        <v>737</v>
      </c>
      <c r="C1047" s="52" t="s">
        <v>780</v>
      </c>
      <c r="D1047" s="31">
        <v>36</v>
      </c>
      <c r="E1047" s="31">
        <v>101</v>
      </c>
      <c r="F1047" s="52">
        <v>3816</v>
      </c>
      <c r="G1047" s="53">
        <v>7.2</v>
      </c>
      <c r="H1047" s="53">
        <v>254</v>
      </c>
      <c r="J1047" s="53">
        <v>0.1</v>
      </c>
      <c r="K1047" s="53">
        <v>0</v>
      </c>
      <c r="L1047" s="53">
        <v>0.2</v>
      </c>
      <c r="S1047" s="53">
        <v>12.69661536973025</v>
      </c>
      <c r="U1047" s="53">
        <v>7.0724210526315803</v>
      </c>
      <c r="V1047" s="31" t="s">
        <v>783</v>
      </c>
      <c r="X1047" s="53" t="s">
        <v>1348</v>
      </c>
      <c r="AA1047" s="53">
        <v>89.926655233940394</v>
      </c>
      <c r="AB1047" s="52">
        <v>31</v>
      </c>
      <c r="AC1047" s="52" t="s">
        <v>523</v>
      </c>
      <c r="AD1047" s="53">
        <v>27.252084575828398</v>
      </c>
      <c r="AE1047" s="31" t="s">
        <v>1326</v>
      </c>
    </row>
    <row r="1048" spans="1:31" s="31" customFormat="1" ht="18" customHeight="1">
      <c r="A1048" s="31" t="s">
        <v>737</v>
      </c>
      <c r="C1048" s="52" t="s">
        <v>780</v>
      </c>
      <c r="D1048" s="31">
        <v>36</v>
      </c>
      <c r="E1048" s="31">
        <v>101</v>
      </c>
      <c r="F1048" s="52">
        <v>3426</v>
      </c>
      <c r="G1048" s="53">
        <v>7.2</v>
      </c>
      <c r="H1048" s="53">
        <v>254</v>
      </c>
      <c r="J1048" s="53">
        <v>0.1</v>
      </c>
      <c r="K1048" s="53">
        <v>0</v>
      </c>
      <c r="L1048" s="53">
        <v>0.2</v>
      </c>
      <c r="S1048" s="53">
        <v>11.428005193560203</v>
      </c>
      <c r="U1048" s="53">
        <v>5.0800682926829301</v>
      </c>
      <c r="V1048" s="31" t="s">
        <v>783</v>
      </c>
      <c r="X1048" s="53" t="s">
        <v>1348</v>
      </c>
      <c r="AA1048" s="53">
        <v>79.897457869999997</v>
      </c>
      <c r="AB1048" s="52">
        <v>31</v>
      </c>
      <c r="AC1048" s="52" t="s">
        <v>523</v>
      </c>
      <c r="AD1048" s="53">
        <v>26.639426692045699</v>
      </c>
      <c r="AE1048" s="31" t="s">
        <v>1326</v>
      </c>
    </row>
    <row r="1049" spans="1:31" s="31" customFormat="1" ht="18" customHeight="1">
      <c r="A1049" s="31" t="s">
        <v>737</v>
      </c>
      <c r="C1049" s="52" t="s">
        <v>780</v>
      </c>
      <c r="D1049" s="31">
        <v>36</v>
      </c>
      <c r="E1049" s="31">
        <v>101</v>
      </c>
      <c r="F1049" s="52">
        <v>3426</v>
      </c>
      <c r="G1049" s="53">
        <v>7.2</v>
      </c>
      <c r="H1049" s="53">
        <v>254</v>
      </c>
      <c r="J1049" s="53">
        <v>0.1</v>
      </c>
      <c r="K1049" s="53">
        <v>0</v>
      </c>
      <c r="L1049" s="53">
        <v>0.2</v>
      </c>
      <c r="S1049" s="53">
        <v>15.812220020345128</v>
      </c>
      <c r="U1049" s="53">
        <v>6.2913661016949201</v>
      </c>
      <c r="V1049" s="31" t="s">
        <v>783</v>
      </c>
      <c r="X1049" s="53" t="s">
        <v>1348</v>
      </c>
      <c r="AA1049" s="53">
        <v>41.645685629034404</v>
      </c>
      <c r="AB1049" s="52">
        <v>31</v>
      </c>
      <c r="AC1049" s="52" t="s">
        <v>523</v>
      </c>
      <c r="AD1049" s="53">
        <v>27.941458929611301</v>
      </c>
      <c r="AE1049" s="31" t="s">
        <v>1326</v>
      </c>
    </row>
    <row r="1050" spans="1:31" s="31" customFormat="1" ht="18" customHeight="1">
      <c r="A1050" s="31" t="s">
        <v>737</v>
      </c>
      <c r="C1050" s="52" t="s">
        <v>780</v>
      </c>
      <c r="D1050" s="31">
        <v>36</v>
      </c>
      <c r="E1050" s="31">
        <v>101</v>
      </c>
      <c r="F1050" s="52">
        <v>3426</v>
      </c>
      <c r="G1050" s="53">
        <v>7.2</v>
      </c>
      <c r="H1050" s="53">
        <v>254</v>
      </c>
      <c r="J1050" s="53">
        <v>0.1</v>
      </c>
      <c r="K1050" s="53">
        <v>0</v>
      </c>
      <c r="L1050" s="53">
        <v>0.2</v>
      </c>
      <c r="S1050" s="53">
        <v>13.845240959843252</v>
      </c>
      <c r="U1050" s="53">
        <v>5.7670855932203402</v>
      </c>
      <c r="V1050" s="31" t="s">
        <v>783</v>
      </c>
      <c r="X1050" s="53" t="s">
        <v>1348</v>
      </c>
      <c r="AA1050" s="53">
        <v>106.78057557499</v>
      </c>
      <c r="AB1050" s="52">
        <v>31</v>
      </c>
      <c r="AC1050" s="52" t="s">
        <v>523</v>
      </c>
      <c r="AD1050" s="53">
        <v>27.961900994374801</v>
      </c>
      <c r="AE1050" s="31" t="s">
        <v>1326</v>
      </c>
    </row>
    <row r="1051" spans="1:31" s="31" customFormat="1" ht="18" customHeight="1">
      <c r="A1051" s="31" t="s">
        <v>737</v>
      </c>
      <c r="C1051" s="52" t="s">
        <v>780</v>
      </c>
      <c r="D1051" s="31">
        <v>36</v>
      </c>
      <c r="E1051" s="31">
        <v>101</v>
      </c>
      <c r="F1051" s="52">
        <v>3426</v>
      </c>
      <c r="G1051" s="53">
        <v>7.2</v>
      </c>
      <c r="H1051" s="53">
        <v>254</v>
      </c>
      <c r="J1051" s="53">
        <v>0.1</v>
      </c>
      <c r="K1051" s="53">
        <v>0</v>
      </c>
      <c r="L1051" s="53">
        <v>0.2</v>
      </c>
      <c r="S1051" s="53">
        <v>14.099810275246984</v>
      </c>
      <c r="U1051" s="53">
        <v>5.6100325123152697</v>
      </c>
      <c r="V1051" s="31" t="s">
        <v>783</v>
      </c>
      <c r="X1051" s="53" t="s">
        <v>1348</v>
      </c>
      <c r="AA1051" s="53">
        <v>94.218690486223494</v>
      </c>
      <c r="AB1051" s="52">
        <v>31</v>
      </c>
      <c r="AC1051" s="52" t="s">
        <v>523</v>
      </c>
      <c r="AD1051" s="53">
        <v>27.223290575764299</v>
      </c>
      <c r="AE1051" s="31" t="s">
        <v>1326</v>
      </c>
    </row>
    <row r="1052" spans="1:31" s="31" customFormat="1" ht="18" customHeight="1">
      <c r="A1052" s="31" t="s">
        <v>737</v>
      </c>
      <c r="C1052" s="52" t="s">
        <v>780</v>
      </c>
      <c r="D1052" s="31">
        <v>36</v>
      </c>
      <c r="E1052" s="31">
        <v>101</v>
      </c>
      <c r="F1052" s="52">
        <v>3031</v>
      </c>
      <c r="G1052" s="53">
        <v>7.2</v>
      </c>
      <c r="H1052" s="53">
        <v>254</v>
      </c>
      <c r="J1052" s="53">
        <v>0.1</v>
      </c>
      <c r="K1052" s="53">
        <v>0</v>
      </c>
      <c r="L1052" s="53">
        <v>0.2</v>
      </c>
      <c r="S1052" s="53">
        <v>12.579285994019887</v>
      </c>
      <c r="U1052" s="53">
        <v>1.2081146268656702</v>
      </c>
      <c r="V1052" s="31" t="s">
        <v>783</v>
      </c>
      <c r="X1052" s="53" t="s">
        <v>1348</v>
      </c>
      <c r="AA1052" s="53">
        <v>28.680295137923402</v>
      </c>
      <c r="AB1052" s="52">
        <v>31</v>
      </c>
      <c r="AC1052" s="52" t="s">
        <v>523</v>
      </c>
      <c r="AD1052" s="53">
        <v>27.288174168228601</v>
      </c>
      <c r="AE1052" s="31" t="s">
        <v>1326</v>
      </c>
    </row>
    <row r="1053" spans="1:31" s="31" customFormat="1" ht="18" customHeight="1">
      <c r="A1053" s="31" t="s">
        <v>737</v>
      </c>
      <c r="C1053" s="52" t="s">
        <v>780</v>
      </c>
      <c r="D1053" s="31">
        <v>36</v>
      </c>
      <c r="E1053" s="31">
        <v>101</v>
      </c>
      <c r="F1053" s="52">
        <v>3031</v>
      </c>
      <c r="G1053" s="53">
        <v>7.2</v>
      </c>
      <c r="H1053" s="53">
        <v>254</v>
      </c>
      <c r="J1053" s="53">
        <v>0.1</v>
      </c>
      <c r="K1053" s="53">
        <v>0</v>
      </c>
      <c r="L1053" s="53">
        <v>0.2</v>
      </c>
      <c r="S1053" s="53">
        <v>12.316410034702587</v>
      </c>
      <c r="U1053" s="53">
        <v>1.45661747572815</v>
      </c>
      <c r="V1053" s="31" t="s">
        <v>783</v>
      </c>
      <c r="X1053" s="53" t="s">
        <v>1348</v>
      </c>
      <c r="AA1053" s="53">
        <v>32.681316688030101</v>
      </c>
      <c r="AB1053" s="52">
        <v>31</v>
      </c>
      <c r="AC1053" s="52" t="s">
        <v>523</v>
      </c>
      <c r="AD1053" s="53">
        <v>27.827921011736599</v>
      </c>
      <c r="AE1053" s="31" t="s">
        <v>1326</v>
      </c>
    </row>
    <row r="1054" spans="1:31" s="31" customFormat="1" ht="18" customHeight="1">
      <c r="A1054" s="31" t="s">
        <v>737</v>
      </c>
      <c r="C1054" s="52" t="s">
        <v>780</v>
      </c>
      <c r="D1054" s="31">
        <v>36</v>
      </c>
      <c r="E1054" s="31">
        <v>101</v>
      </c>
      <c r="F1054" s="52">
        <v>3031</v>
      </c>
      <c r="G1054" s="53">
        <v>7.2</v>
      </c>
      <c r="H1054" s="53">
        <v>254</v>
      </c>
      <c r="J1054" s="53">
        <v>0.1</v>
      </c>
      <c r="K1054" s="53">
        <v>0</v>
      </c>
      <c r="L1054" s="53">
        <v>0.2</v>
      </c>
      <c r="S1054" s="53">
        <v>18.991117522948159</v>
      </c>
      <c r="U1054" s="53">
        <v>2.0323534328358202</v>
      </c>
      <c r="V1054" s="31" t="s">
        <v>783</v>
      </c>
      <c r="X1054" s="53" t="s">
        <v>1348</v>
      </c>
      <c r="AA1054" s="53">
        <v>21.954660294185398</v>
      </c>
      <c r="AB1054" s="52">
        <v>31</v>
      </c>
      <c r="AC1054" s="52" t="s">
        <v>523</v>
      </c>
      <c r="AD1054" s="53">
        <v>28.051066143294701</v>
      </c>
      <c r="AE1054" s="31" t="s">
        <v>1326</v>
      </c>
    </row>
    <row r="1055" spans="1:31" s="31" customFormat="1" ht="18" customHeight="1">
      <c r="A1055" s="31" t="s">
        <v>737</v>
      </c>
      <c r="C1055" s="52" t="s">
        <v>780</v>
      </c>
      <c r="D1055" s="31">
        <v>36</v>
      </c>
      <c r="E1055" s="31">
        <v>101</v>
      </c>
      <c r="F1055" s="52">
        <v>3031</v>
      </c>
      <c r="G1055" s="53">
        <v>7.2</v>
      </c>
      <c r="H1055" s="53">
        <v>254</v>
      </c>
      <c r="J1055" s="53">
        <v>0.1</v>
      </c>
      <c r="K1055" s="53">
        <v>0</v>
      </c>
      <c r="L1055" s="53">
        <v>0.2</v>
      </c>
      <c r="S1055" s="53">
        <v>15.43933167995505</v>
      </c>
      <c r="U1055" s="53">
        <v>1.5209223880597</v>
      </c>
      <c r="V1055" s="31" t="s">
        <v>783</v>
      </c>
      <c r="X1055" s="53" t="s">
        <v>1348</v>
      </c>
      <c r="AA1055" s="53">
        <v>28.015885690000001</v>
      </c>
      <c r="AB1055" s="52">
        <v>31</v>
      </c>
      <c r="AC1055" s="52" t="s">
        <v>523</v>
      </c>
      <c r="AD1055" s="53">
        <v>26.352366499999999</v>
      </c>
      <c r="AE1055" s="31" t="s">
        <v>1326</v>
      </c>
    </row>
    <row r="1056" spans="1:31" s="31" customFormat="1" ht="18" customHeight="1">
      <c r="A1056" s="31" t="s">
        <v>737</v>
      </c>
      <c r="C1056" s="52" t="s">
        <v>780</v>
      </c>
      <c r="D1056" s="31">
        <v>36</v>
      </c>
      <c r="E1056" s="31">
        <v>101</v>
      </c>
      <c r="F1056" s="52">
        <v>2717</v>
      </c>
      <c r="G1056" s="53">
        <v>7.2</v>
      </c>
      <c r="H1056" s="53">
        <v>254</v>
      </c>
      <c r="J1056" s="53">
        <v>0.1</v>
      </c>
      <c r="K1056" s="53">
        <v>0</v>
      </c>
      <c r="L1056" s="53">
        <v>0.2</v>
      </c>
      <c r="S1056" s="53">
        <v>8.9978800246026012</v>
      </c>
      <c r="U1056" s="53">
        <v>0.64194475247524796</v>
      </c>
      <c r="V1056" s="31" t="s">
        <v>783</v>
      </c>
      <c r="X1056" s="53" t="s">
        <v>1348</v>
      </c>
      <c r="AA1056" s="53"/>
      <c r="AB1056" s="52">
        <v>31</v>
      </c>
      <c r="AC1056" s="52" t="s">
        <v>523</v>
      </c>
      <c r="AD1056" s="53"/>
      <c r="AE1056" s="31" t="s">
        <v>1326</v>
      </c>
    </row>
    <row r="1057" spans="1:31" s="31" customFormat="1" ht="18" customHeight="1">
      <c r="A1057" s="31" t="s">
        <v>737</v>
      </c>
      <c r="C1057" s="52" t="s">
        <v>780</v>
      </c>
      <c r="D1057" s="31">
        <v>36</v>
      </c>
      <c r="E1057" s="31">
        <v>101</v>
      </c>
      <c r="F1057" s="52">
        <v>2717</v>
      </c>
      <c r="G1057" s="53">
        <v>7.2</v>
      </c>
      <c r="H1057" s="53">
        <v>254</v>
      </c>
      <c r="J1057" s="53">
        <v>0.1</v>
      </c>
      <c r="K1057" s="53">
        <v>0</v>
      </c>
      <c r="L1057" s="53">
        <v>0.2</v>
      </c>
      <c r="S1057" s="53">
        <v>8.3026121130869548</v>
      </c>
      <c r="U1057" s="53">
        <v>0.62271804878048997</v>
      </c>
      <c r="V1057" s="31" t="s">
        <v>783</v>
      </c>
      <c r="X1057" s="53" t="s">
        <v>1348</v>
      </c>
      <c r="AA1057" s="53">
        <v>61.950115078882497</v>
      </c>
      <c r="AB1057" s="52">
        <v>31</v>
      </c>
      <c r="AC1057" s="52" t="s">
        <v>523</v>
      </c>
      <c r="AD1057" s="53">
        <v>27.675785628476401</v>
      </c>
      <c r="AE1057" s="31" t="s">
        <v>1326</v>
      </c>
    </row>
    <row r="1058" spans="1:31" s="31" customFormat="1" ht="18" customHeight="1">
      <c r="A1058" s="31" t="s">
        <v>737</v>
      </c>
      <c r="C1058" s="52" t="s">
        <v>780</v>
      </c>
      <c r="D1058" s="31">
        <v>36</v>
      </c>
      <c r="E1058" s="31">
        <v>101</v>
      </c>
      <c r="F1058" s="52">
        <v>2717</v>
      </c>
      <c r="G1058" s="53">
        <v>7.2</v>
      </c>
      <c r="H1058" s="53">
        <v>254</v>
      </c>
      <c r="J1058" s="53">
        <v>0.1</v>
      </c>
      <c r="K1058" s="53">
        <v>0</v>
      </c>
      <c r="L1058" s="53">
        <v>0.2</v>
      </c>
      <c r="S1058" s="53">
        <v>10.699930669131803</v>
      </c>
      <c r="U1058" s="53">
        <v>0.70465463414634399</v>
      </c>
      <c r="V1058" s="31" t="s">
        <v>783</v>
      </c>
      <c r="X1058" s="53" t="s">
        <v>1348</v>
      </c>
      <c r="AA1058" s="53">
        <v>59.298663663935699</v>
      </c>
      <c r="AB1058" s="52">
        <v>31</v>
      </c>
      <c r="AC1058" s="52" t="s">
        <v>523</v>
      </c>
      <c r="AD1058" s="53">
        <v>28.763315102257199</v>
      </c>
      <c r="AE1058" s="31" t="s">
        <v>1326</v>
      </c>
    </row>
    <row r="1059" spans="1:31" s="31" customFormat="1" ht="18" customHeight="1">
      <c r="A1059" s="31" t="s">
        <v>737</v>
      </c>
      <c r="C1059" s="52" t="s">
        <v>780</v>
      </c>
      <c r="D1059" s="31">
        <v>36</v>
      </c>
      <c r="E1059" s="31">
        <v>101</v>
      </c>
      <c r="F1059" s="52">
        <v>2717</v>
      </c>
      <c r="G1059" s="53">
        <v>7.2</v>
      </c>
      <c r="H1059" s="53">
        <v>254</v>
      </c>
      <c r="J1059" s="53">
        <v>0.1</v>
      </c>
      <c r="K1059" s="53">
        <v>0</v>
      </c>
      <c r="L1059" s="53">
        <v>0.2</v>
      </c>
      <c r="S1059" s="53">
        <v>7.4594569970845486</v>
      </c>
      <c r="U1059" s="53">
        <v>0.65500000000000003</v>
      </c>
      <c r="V1059" s="31" t="s">
        <v>783</v>
      </c>
      <c r="X1059" s="53" t="s">
        <v>1348</v>
      </c>
      <c r="AA1059" s="53">
        <v>59.978900000000003</v>
      </c>
      <c r="AB1059" s="52">
        <v>31</v>
      </c>
      <c r="AC1059" s="52" t="s">
        <v>523</v>
      </c>
      <c r="AD1059" s="53">
        <v>28.23345256</v>
      </c>
      <c r="AE1059" s="31" t="s">
        <v>1326</v>
      </c>
    </row>
    <row r="1060" spans="1:31" s="31" customFormat="1" ht="18" customHeight="1">
      <c r="A1060" s="31" t="s">
        <v>737</v>
      </c>
      <c r="C1060" s="52" t="s">
        <v>780</v>
      </c>
      <c r="D1060" s="31">
        <v>36</v>
      </c>
      <c r="E1060" s="31">
        <v>101</v>
      </c>
      <c r="F1060" s="52">
        <v>4200</v>
      </c>
      <c r="G1060" s="53">
        <v>7.2</v>
      </c>
      <c r="H1060" s="53">
        <v>254</v>
      </c>
      <c r="J1060" s="53"/>
      <c r="K1060" s="53"/>
      <c r="L1060" s="53"/>
      <c r="M1060" s="31" t="s">
        <v>411</v>
      </c>
      <c r="S1060" s="53"/>
      <c r="U1060" s="53"/>
      <c r="W1060" s="77" t="s">
        <v>782</v>
      </c>
      <c r="X1060" s="53" t="s">
        <v>1348</v>
      </c>
      <c r="AA1060" s="52">
        <v>0.23191107217505</v>
      </c>
      <c r="AB1060" s="53">
        <v>31</v>
      </c>
      <c r="AC1060" s="53" t="s">
        <v>784</v>
      </c>
      <c r="AD1060" s="53">
        <v>29.985745621443002</v>
      </c>
      <c r="AE1060" s="31" t="s">
        <v>1326</v>
      </c>
    </row>
    <row r="1061" spans="1:31" s="31" customFormat="1" ht="18" customHeight="1">
      <c r="A1061" s="31" t="s">
        <v>737</v>
      </c>
      <c r="C1061" s="52" t="s">
        <v>780</v>
      </c>
      <c r="D1061" s="31">
        <v>36</v>
      </c>
      <c r="E1061" s="31">
        <v>101</v>
      </c>
      <c r="F1061" s="52">
        <v>4200</v>
      </c>
      <c r="G1061" s="53">
        <v>7.2</v>
      </c>
      <c r="H1061" s="53">
        <v>254</v>
      </c>
      <c r="J1061" s="53"/>
      <c r="K1061" s="53"/>
      <c r="L1061" s="53"/>
      <c r="M1061" s="31" t="s">
        <v>411</v>
      </c>
      <c r="S1061" s="53"/>
      <c r="U1061" s="53"/>
      <c r="W1061" s="77" t="s">
        <v>782</v>
      </c>
      <c r="X1061" s="53" t="s">
        <v>1348</v>
      </c>
      <c r="AA1061" s="52">
        <v>0.29753674953739501</v>
      </c>
      <c r="AB1061" s="53">
        <v>31</v>
      </c>
      <c r="AC1061" s="53" t="s">
        <v>784</v>
      </c>
      <c r="AD1061" s="53">
        <v>29.884260189942101</v>
      </c>
      <c r="AE1061" s="31" t="s">
        <v>1326</v>
      </c>
    </row>
    <row r="1062" spans="1:31" s="31" customFormat="1" ht="18" customHeight="1">
      <c r="A1062" s="31" t="s">
        <v>737</v>
      </c>
      <c r="C1062" s="52" t="s">
        <v>780</v>
      </c>
      <c r="D1062" s="31">
        <v>36</v>
      </c>
      <c r="E1062" s="31">
        <v>101</v>
      </c>
      <c r="F1062" s="52">
        <v>4200</v>
      </c>
      <c r="G1062" s="53">
        <v>7.2</v>
      </c>
      <c r="H1062" s="53">
        <v>254</v>
      </c>
      <c r="J1062" s="53"/>
      <c r="K1062" s="53"/>
      <c r="L1062" s="53"/>
      <c r="M1062" s="31" t="s">
        <v>411</v>
      </c>
      <c r="S1062" s="53"/>
      <c r="U1062" s="53"/>
      <c r="W1062" s="77" t="s">
        <v>782</v>
      </c>
      <c r="X1062" s="53" t="s">
        <v>1348</v>
      </c>
      <c r="AA1062" s="52">
        <v>0.209524677008914</v>
      </c>
      <c r="AB1062" s="53">
        <v>31</v>
      </c>
      <c r="AC1062" s="53" t="s">
        <v>784</v>
      </c>
      <c r="AD1062" s="53">
        <v>29.982468739235099</v>
      </c>
      <c r="AE1062" s="31" t="s">
        <v>1326</v>
      </c>
    </row>
    <row r="1063" spans="1:31" s="31" customFormat="1" ht="18" customHeight="1">
      <c r="A1063" s="31" t="s">
        <v>737</v>
      </c>
      <c r="C1063" s="52" t="s">
        <v>780</v>
      </c>
      <c r="D1063" s="31">
        <v>36</v>
      </c>
      <c r="E1063" s="31">
        <v>101</v>
      </c>
      <c r="F1063" s="52">
        <v>4200</v>
      </c>
      <c r="G1063" s="53">
        <v>7.2</v>
      </c>
      <c r="H1063" s="53">
        <v>254</v>
      </c>
      <c r="J1063" s="53"/>
      <c r="K1063" s="53"/>
      <c r="L1063" s="53"/>
      <c r="M1063" s="31" t="s">
        <v>411</v>
      </c>
      <c r="S1063" s="53"/>
      <c r="U1063" s="53"/>
      <c r="W1063" s="77" t="s">
        <v>782</v>
      </c>
      <c r="X1063" s="53" t="s">
        <v>1348</v>
      </c>
      <c r="AA1063" s="52">
        <v>0.32479129239805499</v>
      </c>
      <c r="AB1063" s="53">
        <v>31</v>
      </c>
      <c r="AC1063" s="53" t="s">
        <v>784</v>
      </c>
      <c r="AD1063" s="53">
        <v>29.827317672149501</v>
      </c>
      <c r="AE1063" s="31" t="s">
        <v>1326</v>
      </c>
    </row>
    <row r="1064" spans="1:31" s="31" customFormat="1" ht="18" customHeight="1">
      <c r="A1064" s="31" t="s">
        <v>737</v>
      </c>
      <c r="C1064" s="52" t="s">
        <v>780</v>
      </c>
      <c r="D1064" s="31">
        <v>36</v>
      </c>
      <c r="E1064" s="31">
        <v>101</v>
      </c>
      <c r="F1064" s="52">
        <v>3816</v>
      </c>
      <c r="G1064" s="53">
        <v>7.2</v>
      </c>
      <c r="H1064" s="53">
        <v>254</v>
      </c>
      <c r="J1064" s="53"/>
      <c r="K1064" s="53"/>
      <c r="L1064" s="53"/>
      <c r="M1064" s="31" t="s">
        <v>411</v>
      </c>
      <c r="S1064" s="53"/>
      <c r="U1064" s="53"/>
      <c r="W1064" s="77" t="s">
        <v>782</v>
      </c>
      <c r="X1064" s="53" t="s">
        <v>1348</v>
      </c>
      <c r="AA1064" s="52"/>
      <c r="AB1064" s="53">
        <v>29</v>
      </c>
      <c r="AC1064" s="53" t="s">
        <v>784</v>
      </c>
      <c r="AD1064" s="53">
        <v>28.757988041498798</v>
      </c>
      <c r="AE1064" s="31" t="s">
        <v>1326</v>
      </c>
    </row>
    <row r="1065" spans="1:31" s="31" customFormat="1" ht="18" customHeight="1">
      <c r="A1065" s="31" t="s">
        <v>737</v>
      </c>
      <c r="C1065" s="52" t="s">
        <v>780</v>
      </c>
      <c r="D1065" s="31">
        <v>36</v>
      </c>
      <c r="E1065" s="31">
        <v>101</v>
      </c>
      <c r="F1065" s="52">
        <v>3816</v>
      </c>
      <c r="G1065" s="53">
        <v>7.2</v>
      </c>
      <c r="H1065" s="53">
        <v>254</v>
      </c>
      <c r="J1065" s="53"/>
      <c r="K1065" s="53"/>
      <c r="L1065" s="53"/>
      <c r="M1065" s="31" t="s">
        <v>411</v>
      </c>
      <c r="S1065" s="53"/>
      <c r="U1065" s="53"/>
      <c r="W1065" s="77" t="s">
        <v>782</v>
      </c>
      <c r="X1065" s="53" t="s">
        <v>1348</v>
      </c>
      <c r="AA1065" s="52">
        <v>0.21529130025156501</v>
      </c>
      <c r="AB1065" s="53">
        <v>29</v>
      </c>
      <c r="AC1065" s="53" t="s">
        <v>784</v>
      </c>
      <c r="AD1065" s="53">
        <v>28.558516635058101</v>
      </c>
      <c r="AE1065" s="31" t="s">
        <v>1326</v>
      </c>
    </row>
    <row r="1066" spans="1:31" s="31" customFormat="1" ht="18" customHeight="1">
      <c r="A1066" s="31" t="s">
        <v>737</v>
      </c>
      <c r="C1066" s="52" t="s">
        <v>780</v>
      </c>
      <c r="D1066" s="31">
        <v>36</v>
      </c>
      <c r="E1066" s="31">
        <v>101</v>
      </c>
      <c r="F1066" s="52">
        <v>3816</v>
      </c>
      <c r="G1066" s="53">
        <v>7.2</v>
      </c>
      <c r="H1066" s="53">
        <v>254</v>
      </c>
      <c r="J1066" s="53"/>
      <c r="K1066" s="53"/>
      <c r="L1066" s="53"/>
      <c r="M1066" s="31" t="s">
        <v>411</v>
      </c>
      <c r="S1066" s="53"/>
      <c r="U1066" s="53"/>
      <c r="W1066" s="77" t="s">
        <v>782</v>
      </c>
      <c r="X1066" s="53" t="s">
        <v>1348</v>
      </c>
      <c r="AA1066" s="52">
        <v>0.16260139426574699</v>
      </c>
      <c r="AB1066" s="53">
        <v>29</v>
      </c>
      <c r="AC1066" s="53" t="s">
        <v>784</v>
      </c>
      <c r="AD1066" s="53">
        <v>28.680731370405798</v>
      </c>
      <c r="AE1066" s="31" t="s">
        <v>1326</v>
      </c>
    </row>
    <row r="1067" spans="1:31" s="31" customFormat="1" ht="18" customHeight="1">
      <c r="A1067" s="31" t="s">
        <v>737</v>
      </c>
      <c r="C1067" s="52" t="s">
        <v>780</v>
      </c>
      <c r="D1067" s="31">
        <v>36</v>
      </c>
      <c r="E1067" s="31">
        <v>101</v>
      </c>
      <c r="F1067" s="52">
        <v>3816</v>
      </c>
      <c r="G1067" s="53">
        <v>7.2</v>
      </c>
      <c r="H1067" s="53">
        <v>254</v>
      </c>
      <c r="J1067" s="53"/>
      <c r="K1067" s="53"/>
      <c r="L1067" s="53"/>
      <c r="M1067" s="31" t="s">
        <v>411</v>
      </c>
      <c r="S1067" s="53"/>
      <c r="U1067" s="53"/>
      <c r="W1067" s="77" t="s">
        <v>782</v>
      </c>
      <c r="X1067" s="53" t="s">
        <v>1348</v>
      </c>
      <c r="AA1067" s="52">
        <v>0.21016865457942299</v>
      </c>
      <c r="AB1067" s="53">
        <v>29</v>
      </c>
      <c r="AC1067" s="53" t="s">
        <v>784</v>
      </c>
      <c r="AD1067" s="53">
        <v>28.880746033382898</v>
      </c>
      <c r="AE1067" s="31" t="s">
        <v>1326</v>
      </c>
    </row>
    <row r="1068" spans="1:31" s="31" customFormat="1" ht="18" customHeight="1">
      <c r="A1068" s="31" t="s">
        <v>737</v>
      </c>
      <c r="C1068" s="52" t="s">
        <v>780</v>
      </c>
      <c r="D1068" s="31">
        <v>36</v>
      </c>
      <c r="E1068" s="31">
        <v>101</v>
      </c>
      <c r="F1068" s="52">
        <v>3426</v>
      </c>
      <c r="G1068" s="53">
        <v>7.2</v>
      </c>
      <c r="H1068" s="53">
        <v>254</v>
      </c>
      <c r="J1068" s="53"/>
      <c r="K1068" s="53"/>
      <c r="L1068" s="53"/>
      <c r="M1068" s="31" t="s">
        <v>411</v>
      </c>
      <c r="S1068" s="53"/>
      <c r="U1068" s="53"/>
      <c r="W1068" s="77" t="s">
        <v>782</v>
      </c>
      <c r="X1068" s="53" t="s">
        <v>1348</v>
      </c>
      <c r="AA1068" s="52">
        <v>0.108319013574063</v>
      </c>
      <c r="AB1068" s="53">
        <v>29</v>
      </c>
      <c r="AC1068" s="53" t="s">
        <v>784</v>
      </c>
      <c r="AD1068" s="53">
        <v>29.463123895955299</v>
      </c>
      <c r="AE1068" s="31" t="s">
        <v>1326</v>
      </c>
    </row>
    <row r="1069" spans="1:31" s="31" customFormat="1" ht="18" customHeight="1">
      <c r="A1069" s="31" t="s">
        <v>737</v>
      </c>
      <c r="C1069" s="52" t="s">
        <v>780</v>
      </c>
      <c r="D1069" s="31">
        <v>36</v>
      </c>
      <c r="E1069" s="31">
        <v>101</v>
      </c>
      <c r="F1069" s="52">
        <v>3426</v>
      </c>
      <c r="G1069" s="53">
        <v>7.2</v>
      </c>
      <c r="H1069" s="53">
        <v>254</v>
      </c>
      <c r="J1069" s="53"/>
      <c r="K1069" s="53"/>
      <c r="L1069" s="53"/>
      <c r="M1069" s="31" t="s">
        <v>411</v>
      </c>
      <c r="S1069" s="53"/>
      <c r="U1069" s="53"/>
      <c r="W1069" s="77" t="s">
        <v>782</v>
      </c>
      <c r="X1069" s="53" t="s">
        <v>1348</v>
      </c>
      <c r="AA1069" s="52">
        <v>0.141147584840669</v>
      </c>
      <c r="AB1069" s="53">
        <v>29</v>
      </c>
      <c r="AC1069" s="53" t="s">
        <v>784</v>
      </c>
      <c r="AD1069" s="53">
        <v>29.268116767920301</v>
      </c>
      <c r="AE1069" s="31" t="s">
        <v>1326</v>
      </c>
    </row>
    <row r="1070" spans="1:31" s="31" customFormat="1" ht="18" customHeight="1">
      <c r="A1070" s="31" t="s">
        <v>737</v>
      </c>
      <c r="C1070" s="52" t="s">
        <v>780</v>
      </c>
      <c r="D1070" s="31">
        <v>36</v>
      </c>
      <c r="E1070" s="31">
        <v>101</v>
      </c>
      <c r="F1070" s="52">
        <v>3426</v>
      </c>
      <c r="G1070" s="53">
        <v>7.2</v>
      </c>
      <c r="H1070" s="53">
        <v>254</v>
      </c>
      <c r="J1070" s="53"/>
      <c r="K1070" s="53"/>
      <c r="L1070" s="53"/>
      <c r="M1070" s="31" t="s">
        <v>411</v>
      </c>
      <c r="S1070" s="53"/>
      <c r="U1070" s="53"/>
      <c r="W1070" s="77" t="s">
        <v>782</v>
      </c>
      <c r="X1070" s="53" t="s">
        <v>1348</v>
      </c>
      <c r="AA1070" s="52">
        <v>0.12515986660907599</v>
      </c>
      <c r="AB1070" s="53">
        <v>29</v>
      </c>
      <c r="AC1070" s="53" t="s">
        <v>784</v>
      </c>
      <c r="AD1070" s="53">
        <v>28.779328805292799</v>
      </c>
      <c r="AE1070" s="31" t="s">
        <v>1326</v>
      </c>
    </row>
    <row r="1071" spans="1:31" s="31" customFormat="1" ht="18" customHeight="1">
      <c r="A1071" s="31" t="s">
        <v>737</v>
      </c>
      <c r="C1071" s="52" t="s">
        <v>780</v>
      </c>
      <c r="D1071" s="31">
        <v>36</v>
      </c>
      <c r="E1071" s="31">
        <v>101</v>
      </c>
      <c r="F1071" s="52">
        <v>3426</v>
      </c>
      <c r="G1071" s="53">
        <v>7.2</v>
      </c>
      <c r="H1071" s="53">
        <v>254</v>
      </c>
      <c r="J1071" s="53"/>
      <c r="K1071" s="53"/>
      <c r="L1071" s="53"/>
      <c r="M1071" s="31" t="s">
        <v>411</v>
      </c>
      <c r="S1071" s="53"/>
      <c r="U1071" s="53"/>
      <c r="W1071" s="77" t="s">
        <v>782</v>
      </c>
      <c r="X1071" s="53" t="s">
        <v>1348</v>
      </c>
      <c r="AA1071" s="52">
        <v>0.12487548834127001</v>
      </c>
      <c r="AB1071" s="53">
        <v>29</v>
      </c>
      <c r="AC1071" s="53" t="s">
        <v>784</v>
      </c>
      <c r="AD1071" s="53">
        <v>29.170189823056099</v>
      </c>
      <c r="AE1071" s="31" t="s">
        <v>1326</v>
      </c>
    </row>
    <row r="1072" spans="1:31" s="31" customFormat="1" ht="18" customHeight="1">
      <c r="A1072" s="31" t="s">
        <v>737</v>
      </c>
      <c r="C1072" s="52" t="s">
        <v>780</v>
      </c>
      <c r="D1072" s="31">
        <v>36</v>
      </c>
      <c r="E1072" s="31">
        <v>101</v>
      </c>
      <c r="F1072" s="52">
        <v>3031</v>
      </c>
      <c r="G1072" s="53">
        <v>7.2</v>
      </c>
      <c r="H1072" s="53">
        <v>254</v>
      </c>
      <c r="J1072" s="53"/>
      <c r="K1072" s="53"/>
      <c r="L1072" s="53"/>
      <c r="M1072" s="31" t="s">
        <v>411</v>
      </c>
      <c r="S1072" s="53"/>
      <c r="U1072" s="53"/>
      <c r="W1072" s="77" t="s">
        <v>782</v>
      </c>
      <c r="X1072" s="53" t="s">
        <v>1348</v>
      </c>
      <c r="AA1072" s="52">
        <v>0.20699845881315199</v>
      </c>
      <c r="AB1072" s="53">
        <v>27</v>
      </c>
      <c r="AC1072" s="53" t="s">
        <v>784</v>
      </c>
      <c r="AD1072" s="53">
        <v>29.1504333688743</v>
      </c>
      <c r="AE1072" s="31" t="s">
        <v>1326</v>
      </c>
    </row>
    <row r="1073" spans="1:31" s="31" customFormat="1" ht="18" customHeight="1">
      <c r="A1073" s="31" t="s">
        <v>737</v>
      </c>
      <c r="C1073" s="52" t="s">
        <v>780</v>
      </c>
      <c r="D1073" s="31">
        <v>36</v>
      </c>
      <c r="E1073" s="31">
        <v>101</v>
      </c>
      <c r="F1073" s="52">
        <v>3031</v>
      </c>
      <c r="G1073" s="53">
        <v>7.2</v>
      </c>
      <c r="H1073" s="53">
        <v>254</v>
      </c>
      <c r="J1073" s="53"/>
      <c r="K1073" s="53"/>
      <c r="L1073" s="53"/>
      <c r="M1073" s="31" t="s">
        <v>411</v>
      </c>
      <c r="S1073" s="53"/>
      <c r="U1073" s="53"/>
      <c r="W1073" s="77" t="s">
        <v>782</v>
      </c>
      <c r="X1073" s="53" t="s">
        <v>1348</v>
      </c>
      <c r="AA1073" s="52">
        <v>0.318112996467177</v>
      </c>
      <c r="AB1073" s="53">
        <v>27</v>
      </c>
      <c r="AC1073" s="53" t="s">
        <v>784</v>
      </c>
      <c r="AD1073" s="53">
        <v>29.255022961895801</v>
      </c>
      <c r="AE1073" s="31" t="s">
        <v>1326</v>
      </c>
    </row>
    <row r="1074" spans="1:31" s="31" customFormat="1" ht="18" customHeight="1">
      <c r="A1074" s="31" t="s">
        <v>737</v>
      </c>
      <c r="C1074" s="52" t="s">
        <v>780</v>
      </c>
      <c r="D1074" s="31">
        <v>36</v>
      </c>
      <c r="E1074" s="31">
        <v>101</v>
      </c>
      <c r="F1074" s="52">
        <v>3031</v>
      </c>
      <c r="G1074" s="53">
        <v>7.2</v>
      </c>
      <c r="H1074" s="53">
        <v>254</v>
      </c>
      <c r="J1074" s="53"/>
      <c r="K1074" s="53"/>
      <c r="L1074" s="53"/>
      <c r="M1074" s="31" t="s">
        <v>411</v>
      </c>
      <c r="S1074" s="53"/>
      <c r="U1074" s="53"/>
      <c r="W1074" s="77" t="s">
        <v>782</v>
      </c>
      <c r="X1074" s="53" t="s">
        <v>1348</v>
      </c>
      <c r="AA1074" s="52">
        <v>0.22502927253687799</v>
      </c>
      <c r="AB1074" s="53">
        <v>27</v>
      </c>
      <c r="AC1074" s="53" t="s">
        <v>784</v>
      </c>
      <c r="AD1074" s="53">
        <v>28.8761649198645</v>
      </c>
      <c r="AE1074" s="31" t="s">
        <v>1326</v>
      </c>
    </row>
    <row r="1075" spans="1:31" s="31" customFormat="1" ht="18" customHeight="1">
      <c r="A1075" s="31" t="s">
        <v>737</v>
      </c>
      <c r="C1075" s="52" t="s">
        <v>780</v>
      </c>
      <c r="D1075" s="31">
        <v>36</v>
      </c>
      <c r="E1075" s="31">
        <v>101</v>
      </c>
      <c r="F1075" s="52">
        <v>3031</v>
      </c>
      <c r="G1075" s="53">
        <v>7.2</v>
      </c>
      <c r="H1075" s="53">
        <v>254</v>
      </c>
      <c r="J1075" s="53"/>
      <c r="K1075" s="53"/>
      <c r="L1075" s="53"/>
      <c r="M1075" s="31" t="s">
        <v>411</v>
      </c>
      <c r="S1075" s="53"/>
      <c r="U1075" s="53"/>
      <c r="W1075" s="77" t="s">
        <v>782</v>
      </c>
      <c r="X1075" s="53" t="s">
        <v>1348</v>
      </c>
      <c r="AA1075" s="52">
        <v>0.25004690927240197</v>
      </c>
      <c r="AB1075" s="53">
        <v>27</v>
      </c>
      <c r="AC1075" s="53" t="s">
        <v>784</v>
      </c>
      <c r="AD1075" s="53">
        <v>29.120920778751898</v>
      </c>
      <c r="AE1075" s="31" t="s">
        <v>1326</v>
      </c>
    </row>
    <row r="1076" spans="1:31" s="31" customFormat="1" ht="18" customHeight="1">
      <c r="A1076" s="31" t="s">
        <v>737</v>
      </c>
      <c r="C1076" s="52" t="s">
        <v>780</v>
      </c>
      <c r="D1076" s="31">
        <v>36</v>
      </c>
      <c r="E1076" s="31">
        <v>101</v>
      </c>
      <c r="F1076" s="52">
        <v>2717</v>
      </c>
      <c r="G1076" s="53">
        <v>7.2</v>
      </c>
      <c r="H1076" s="53">
        <v>254</v>
      </c>
      <c r="J1076" s="53"/>
      <c r="K1076" s="53"/>
      <c r="L1076" s="53"/>
      <c r="M1076" s="31" t="s">
        <v>411</v>
      </c>
      <c r="S1076" s="53"/>
      <c r="U1076" s="53"/>
      <c r="W1076" s="77" t="s">
        <v>782</v>
      </c>
      <c r="X1076" s="53" t="s">
        <v>1348</v>
      </c>
      <c r="AA1076" s="52">
        <v>0.205301864584259</v>
      </c>
      <c r="AB1076" s="53">
        <v>29</v>
      </c>
      <c r="AC1076" s="53" t="s">
        <v>784</v>
      </c>
      <c r="AD1076" s="53">
        <v>29.191589024621599</v>
      </c>
      <c r="AE1076" s="31" t="s">
        <v>1326</v>
      </c>
    </row>
    <row r="1077" spans="1:31" s="31" customFormat="1" ht="18" customHeight="1">
      <c r="A1077" s="31" t="s">
        <v>737</v>
      </c>
      <c r="C1077" s="52" t="s">
        <v>780</v>
      </c>
      <c r="D1077" s="31">
        <v>36</v>
      </c>
      <c r="E1077" s="31">
        <v>101</v>
      </c>
      <c r="F1077" s="52">
        <v>2717</v>
      </c>
      <c r="G1077" s="53">
        <v>7.2</v>
      </c>
      <c r="H1077" s="53">
        <v>254</v>
      </c>
      <c r="J1077" s="53"/>
      <c r="K1077" s="53"/>
      <c r="L1077" s="53"/>
      <c r="M1077" s="31" t="s">
        <v>411</v>
      </c>
      <c r="S1077" s="53"/>
      <c r="U1077" s="53"/>
      <c r="W1077" s="77" t="s">
        <v>782</v>
      </c>
      <c r="X1077" s="53" t="s">
        <v>1348</v>
      </c>
      <c r="AA1077" s="52">
        <v>0.23473463802698299</v>
      </c>
      <c r="AB1077" s="53">
        <v>29</v>
      </c>
      <c r="AC1077" s="53" t="s">
        <v>784</v>
      </c>
      <c r="AD1077" s="53">
        <v>29.3099458786977</v>
      </c>
      <c r="AE1077" s="31" t="s">
        <v>1326</v>
      </c>
    </row>
    <row r="1078" spans="1:31" s="31" customFormat="1" ht="18" customHeight="1">
      <c r="A1078" s="31" t="s">
        <v>737</v>
      </c>
      <c r="C1078" s="52" t="s">
        <v>780</v>
      </c>
      <c r="D1078" s="31">
        <v>36</v>
      </c>
      <c r="E1078" s="31">
        <v>101</v>
      </c>
      <c r="F1078" s="52">
        <v>2717</v>
      </c>
      <c r="G1078" s="53">
        <v>7.2</v>
      </c>
      <c r="H1078" s="53">
        <v>254</v>
      </c>
      <c r="J1078" s="53"/>
      <c r="K1078" s="53"/>
      <c r="L1078" s="53"/>
      <c r="M1078" s="31" t="s">
        <v>411</v>
      </c>
      <c r="S1078" s="53"/>
      <c r="U1078" s="53"/>
      <c r="W1078" s="77" t="s">
        <v>782</v>
      </c>
      <c r="X1078" s="53" t="s">
        <v>1348</v>
      </c>
      <c r="AA1078" s="52">
        <v>0.18260762946827</v>
      </c>
      <c r="AB1078" s="53">
        <v>29</v>
      </c>
      <c r="AC1078" s="53" t="s">
        <v>784</v>
      </c>
      <c r="AD1078" s="53">
        <v>28.773924032043201</v>
      </c>
      <c r="AE1078" s="31" t="s">
        <v>1326</v>
      </c>
    </row>
    <row r="1079" spans="1:31" s="31" customFormat="1" ht="18" customHeight="1">
      <c r="A1079" s="31" t="s">
        <v>737</v>
      </c>
      <c r="C1079" s="52" t="s">
        <v>780</v>
      </c>
      <c r="D1079" s="31">
        <v>36</v>
      </c>
      <c r="E1079" s="31">
        <v>101</v>
      </c>
      <c r="F1079" s="52">
        <v>2717</v>
      </c>
      <c r="G1079" s="53">
        <v>7.2</v>
      </c>
      <c r="H1079" s="53">
        <v>254</v>
      </c>
      <c r="J1079" s="53"/>
      <c r="K1079" s="53"/>
      <c r="L1079" s="53"/>
      <c r="M1079" s="31" t="s">
        <v>411</v>
      </c>
      <c r="S1079" s="53"/>
      <c r="U1079" s="53"/>
      <c r="W1079" s="77" t="s">
        <v>782</v>
      </c>
      <c r="X1079" s="53" t="s">
        <v>1348</v>
      </c>
      <c r="AA1079" s="52">
        <v>0.131516524922691</v>
      </c>
      <c r="AB1079" s="53">
        <v>29</v>
      </c>
      <c r="AC1079" s="53" t="s">
        <v>784</v>
      </c>
      <c r="AD1079" s="53">
        <v>29.227625883654301</v>
      </c>
      <c r="AE1079" s="31" t="s">
        <v>1326</v>
      </c>
    </row>
    <row r="1080" spans="1:31" s="31" customFormat="1" ht="18" customHeight="1">
      <c r="A1080" s="31" t="s">
        <v>737</v>
      </c>
      <c r="C1080" s="52" t="s">
        <v>781</v>
      </c>
      <c r="D1080" s="31">
        <v>35</v>
      </c>
      <c r="E1080" s="31">
        <v>101</v>
      </c>
      <c r="F1080" s="52">
        <v>4157</v>
      </c>
      <c r="G1080" s="53">
        <v>7.2</v>
      </c>
      <c r="H1080" s="53">
        <v>254</v>
      </c>
      <c r="J1080" s="53">
        <v>0.1</v>
      </c>
      <c r="K1080" s="53">
        <v>0</v>
      </c>
      <c r="L1080" s="53">
        <v>0.2</v>
      </c>
      <c r="S1080" s="53">
        <v>9.3495726075932541</v>
      </c>
      <c r="U1080" s="53">
        <v>5.5543566964285702</v>
      </c>
      <c r="V1080" s="31" t="s">
        <v>783</v>
      </c>
      <c r="X1080" s="53" t="s">
        <v>1348</v>
      </c>
      <c r="AA1080" s="53">
        <v>1699.4439413495199</v>
      </c>
      <c r="AB1080" s="52">
        <v>31</v>
      </c>
      <c r="AC1080" s="52" t="s">
        <v>523</v>
      </c>
      <c r="AD1080" s="53">
        <v>29.006299973637599</v>
      </c>
      <c r="AE1080" s="31" t="s">
        <v>1326</v>
      </c>
    </row>
    <row r="1081" spans="1:31" s="31" customFormat="1" ht="18" customHeight="1">
      <c r="A1081" s="31" t="s">
        <v>737</v>
      </c>
      <c r="C1081" s="52" t="s">
        <v>781</v>
      </c>
      <c r="D1081" s="31">
        <v>35</v>
      </c>
      <c r="E1081" s="31">
        <v>101</v>
      </c>
      <c r="F1081" s="52">
        <v>4157</v>
      </c>
      <c r="G1081" s="53">
        <v>7.2</v>
      </c>
      <c r="H1081" s="53">
        <v>254</v>
      </c>
      <c r="J1081" s="53">
        <v>0.1</v>
      </c>
      <c r="K1081" s="53">
        <v>0</v>
      </c>
      <c r="L1081" s="53">
        <v>0.2</v>
      </c>
      <c r="S1081" s="53">
        <v>9.4896259850722817</v>
      </c>
      <c r="U1081" s="53">
        <v>5.6505788135593198</v>
      </c>
      <c r="V1081" s="31" t="s">
        <v>783</v>
      </c>
      <c r="X1081" s="53" t="s">
        <v>1348</v>
      </c>
      <c r="AA1081" s="53">
        <v>1128.46365138034</v>
      </c>
      <c r="AB1081" s="52">
        <v>31</v>
      </c>
      <c r="AC1081" s="52" t="s">
        <v>523</v>
      </c>
      <c r="AD1081" s="53">
        <v>28.731697171590401</v>
      </c>
      <c r="AE1081" s="31" t="s">
        <v>1326</v>
      </c>
    </row>
    <row r="1082" spans="1:31" s="31" customFormat="1" ht="18" customHeight="1">
      <c r="A1082" s="31" t="s">
        <v>737</v>
      </c>
      <c r="C1082" s="52" t="s">
        <v>781</v>
      </c>
      <c r="D1082" s="31">
        <v>35</v>
      </c>
      <c r="E1082" s="31">
        <v>101</v>
      </c>
      <c r="F1082" s="52">
        <v>4157</v>
      </c>
      <c r="G1082" s="53">
        <v>7.2</v>
      </c>
      <c r="H1082" s="53">
        <v>254</v>
      </c>
      <c r="J1082" s="53">
        <v>0.1</v>
      </c>
      <c r="K1082" s="53">
        <v>0</v>
      </c>
      <c r="L1082" s="53">
        <v>0.2</v>
      </c>
      <c r="S1082" s="53">
        <v>12.674439035818409</v>
      </c>
      <c r="U1082" s="53">
        <v>7.3035187500000003</v>
      </c>
      <c r="V1082" s="31" t="s">
        <v>783</v>
      </c>
      <c r="X1082" s="53" t="s">
        <v>1348</v>
      </c>
      <c r="AA1082" s="53">
        <v>1885.3837359747199</v>
      </c>
      <c r="AB1082" s="52">
        <v>31</v>
      </c>
      <c r="AC1082" s="52" t="s">
        <v>523</v>
      </c>
      <c r="AD1082" s="53">
        <v>27.557102591188201</v>
      </c>
      <c r="AE1082" s="31" t="s">
        <v>1326</v>
      </c>
    </row>
    <row r="1083" spans="1:31" s="31" customFormat="1" ht="18" customHeight="1">
      <c r="A1083" s="31" t="s">
        <v>737</v>
      </c>
      <c r="C1083" s="52" t="s">
        <v>781</v>
      </c>
      <c r="D1083" s="31">
        <v>35</v>
      </c>
      <c r="E1083" s="31">
        <v>101</v>
      </c>
      <c r="F1083" s="52">
        <v>4157</v>
      </c>
      <c r="G1083" s="53">
        <v>7.2</v>
      </c>
      <c r="H1083" s="53">
        <v>254</v>
      </c>
      <c r="J1083" s="53">
        <v>0.1</v>
      </c>
      <c r="K1083" s="53">
        <v>0</v>
      </c>
      <c r="L1083" s="53">
        <v>0.2</v>
      </c>
      <c r="S1083" s="53">
        <v>12.834942837488125</v>
      </c>
      <c r="U1083" s="53">
        <v>7.836246</v>
      </c>
      <c r="V1083" s="31" t="s">
        <v>783</v>
      </c>
      <c r="X1083" s="53" t="s">
        <v>1348</v>
      </c>
      <c r="AA1083" s="53">
        <v>1364.5127012995599</v>
      </c>
      <c r="AB1083" s="52">
        <v>31</v>
      </c>
      <c r="AC1083" s="52" t="s">
        <v>523</v>
      </c>
      <c r="AD1083" s="53">
        <v>27.327402501863599</v>
      </c>
      <c r="AE1083" s="31" t="s">
        <v>1326</v>
      </c>
    </row>
    <row r="1084" spans="1:31" s="31" customFormat="1" ht="18" customHeight="1">
      <c r="A1084" s="31" t="s">
        <v>737</v>
      </c>
      <c r="C1084" s="52" t="s">
        <v>781</v>
      </c>
      <c r="D1084" s="31">
        <v>35</v>
      </c>
      <c r="E1084" s="31">
        <v>101</v>
      </c>
      <c r="F1084" s="52">
        <v>3827</v>
      </c>
      <c r="G1084" s="53">
        <v>7.2</v>
      </c>
      <c r="H1084" s="53">
        <v>254</v>
      </c>
      <c r="J1084" s="53">
        <v>0.1</v>
      </c>
      <c r="K1084" s="53">
        <v>0</v>
      </c>
      <c r="L1084" s="53">
        <v>0.2</v>
      </c>
      <c r="S1084" s="53">
        <v>12.722329425089665</v>
      </c>
      <c r="U1084" s="53">
        <v>9.7050000000000001</v>
      </c>
      <c r="V1084" s="31" t="s">
        <v>783</v>
      </c>
      <c r="X1084" s="53" t="s">
        <v>1348</v>
      </c>
      <c r="AA1084" s="53"/>
      <c r="AB1084" s="52">
        <v>31</v>
      </c>
      <c r="AC1084" s="52" t="s">
        <v>523</v>
      </c>
      <c r="AD1084" s="53">
        <f>(AD1085+AD1086+AD1087)/3</f>
        <v>28.996505122089602</v>
      </c>
      <c r="AE1084" s="31" t="s">
        <v>1326</v>
      </c>
    </row>
    <row r="1085" spans="1:31" s="31" customFormat="1" ht="18" customHeight="1">
      <c r="A1085" s="31" t="s">
        <v>737</v>
      </c>
      <c r="C1085" s="52" t="s">
        <v>781</v>
      </c>
      <c r="D1085" s="31">
        <v>35</v>
      </c>
      <c r="E1085" s="31">
        <v>101</v>
      </c>
      <c r="F1085" s="52">
        <v>3827</v>
      </c>
      <c r="G1085" s="53">
        <v>7.2</v>
      </c>
      <c r="H1085" s="53">
        <v>254</v>
      </c>
      <c r="J1085" s="53">
        <v>0.1</v>
      </c>
      <c r="K1085" s="53">
        <v>0</v>
      </c>
      <c r="L1085" s="53">
        <v>0.2</v>
      </c>
      <c r="S1085" s="53">
        <v>11.727214387281514</v>
      </c>
      <c r="U1085" s="53">
        <v>8.1735869747899201</v>
      </c>
      <c r="V1085" s="31" t="s">
        <v>783</v>
      </c>
      <c r="X1085" s="53" t="s">
        <v>1348</v>
      </c>
      <c r="AA1085" s="53">
        <v>91.052483775318606</v>
      </c>
      <c r="AB1085" s="52">
        <v>31</v>
      </c>
      <c r="AC1085" s="52" t="s">
        <v>523</v>
      </c>
      <c r="AD1085" s="53">
        <v>28.9866406231315</v>
      </c>
      <c r="AE1085" s="31" t="s">
        <v>1326</v>
      </c>
    </row>
    <row r="1086" spans="1:31" s="31" customFormat="1" ht="18" customHeight="1">
      <c r="A1086" s="31" t="s">
        <v>737</v>
      </c>
      <c r="C1086" s="52" t="s">
        <v>781</v>
      </c>
      <c r="D1086" s="31">
        <v>35</v>
      </c>
      <c r="E1086" s="31">
        <v>101</v>
      </c>
      <c r="F1086" s="52">
        <v>3827</v>
      </c>
      <c r="G1086" s="53">
        <v>7.2</v>
      </c>
      <c r="H1086" s="53">
        <v>254</v>
      </c>
      <c r="J1086" s="53">
        <v>0.1</v>
      </c>
      <c r="K1086" s="53">
        <v>0</v>
      </c>
      <c r="L1086" s="53">
        <v>0.2</v>
      </c>
      <c r="S1086" s="53">
        <v>12.304936831572727</v>
      </c>
      <c r="U1086" s="53">
        <v>9.589188053097299</v>
      </c>
      <c r="V1086" s="31" t="s">
        <v>783</v>
      </c>
      <c r="X1086" s="53" t="s">
        <v>1348</v>
      </c>
      <c r="AA1086" s="53">
        <v>104.531122786634</v>
      </c>
      <c r="AB1086" s="52">
        <v>31</v>
      </c>
      <c r="AC1086" s="52" t="s">
        <v>523</v>
      </c>
      <c r="AD1086" s="53">
        <v>29.1705332563726</v>
      </c>
      <c r="AE1086" s="31" t="s">
        <v>1326</v>
      </c>
    </row>
    <row r="1087" spans="1:31" s="31" customFormat="1" ht="18" customHeight="1">
      <c r="A1087" s="31" t="s">
        <v>737</v>
      </c>
      <c r="C1087" s="52" t="s">
        <v>781</v>
      </c>
      <c r="D1087" s="31">
        <v>35</v>
      </c>
      <c r="E1087" s="31">
        <v>101</v>
      </c>
      <c r="F1087" s="52">
        <v>3827</v>
      </c>
      <c r="G1087" s="53">
        <v>7.2</v>
      </c>
      <c r="H1087" s="53">
        <v>254</v>
      </c>
      <c r="J1087" s="53">
        <v>0.1</v>
      </c>
      <c r="K1087" s="53">
        <v>0</v>
      </c>
      <c r="L1087" s="53">
        <v>0.2</v>
      </c>
      <c r="S1087" s="53">
        <v>13.365159461784595</v>
      </c>
      <c r="U1087" s="53">
        <v>8.9484554054054097</v>
      </c>
      <c r="V1087" s="31" t="s">
        <v>783</v>
      </c>
      <c r="X1087" s="53" t="s">
        <v>1348</v>
      </c>
      <c r="AA1087" s="53">
        <v>143.600999146215</v>
      </c>
      <c r="AB1087" s="52">
        <v>31</v>
      </c>
      <c r="AC1087" s="52" t="s">
        <v>523</v>
      </c>
      <c r="AD1087" s="53">
        <v>28.832341486764701</v>
      </c>
      <c r="AE1087" s="31" t="s">
        <v>1326</v>
      </c>
    </row>
    <row r="1088" spans="1:31" s="31" customFormat="1" ht="18" customHeight="1">
      <c r="A1088" s="31" t="s">
        <v>737</v>
      </c>
      <c r="C1088" s="52" t="s">
        <v>781</v>
      </c>
      <c r="D1088" s="31">
        <v>35</v>
      </c>
      <c r="E1088" s="31">
        <v>101</v>
      </c>
      <c r="F1088" s="52">
        <v>3384</v>
      </c>
      <c r="G1088" s="53">
        <v>7.2</v>
      </c>
      <c r="H1088" s="53">
        <v>254</v>
      </c>
      <c r="J1088" s="53">
        <v>0.1</v>
      </c>
      <c r="K1088" s="53">
        <v>0</v>
      </c>
      <c r="L1088" s="53">
        <v>0.2</v>
      </c>
      <c r="S1088" s="53">
        <v>14.522291217371903</v>
      </c>
      <c r="U1088" s="53">
        <v>7.4517942477876105</v>
      </c>
      <c r="V1088" s="31" t="s">
        <v>783</v>
      </c>
      <c r="X1088" s="53" t="s">
        <v>1348</v>
      </c>
      <c r="AA1088" s="53">
        <v>29.412144999999999</v>
      </c>
      <c r="AB1088" s="52">
        <v>31</v>
      </c>
      <c r="AC1088" s="52" t="s">
        <v>523</v>
      </c>
      <c r="AD1088" s="53">
        <v>29.363465073897999</v>
      </c>
      <c r="AE1088" s="31" t="s">
        <v>1326</v>
      </c>
    </row>
    <row r="1089" spans="1:31" s="31" customFormat="1" ht="18" customHeight="1">
      <c r="A1089" s="31" t="s">
        <v>737</v>
      </c>
      <c r="C1089" s="52" t="s">
        <v>781</v>
      </c>
      <c r="D1089" s="31">
        <v>35</v>
      </c>
      <c r="E1089" s="31">
        <v>101</v>
      </c>
      <c r="F1089" s="52">
        <v>3384</v>
      </c>
      <c r="G1089" s="53">
        <v>7.2</v>
      </c>
      <c r="H1089" s="53">
        <v>254</v>
      </c>
      <c r="J1089" s="53">
        <v>0.1</v>
      </c>
      <c r="K1089" s="53">
        <v>0</v>
      </c>
      <c r="L1089" s="53">
        <v>0.2</v>
      </c>
      <c r="S1089" s="53">
        <v>20.523865945618645</v>
      </c>
      <c r="U1089" s="53">
        <v>7.377590948275861</v>
      </c>
      <c r="V1089" s="31" t="s">
        <v>783</v>
      </c>
      <c r="X1089" s="53" t="s">
        <v>1348</v>
      </c>
      <c r="AA1089" s="53">
        <v>32.457039409646498</v>
      </c>
      <c r="AB1089" s="52">
        <v>31</v>
      </c>
      <c r="AC1089" s="52" t="s">
        <v>523</v>
      </c>
      <c r="AD1089" s="53">
        <v>29.8828834909615</v>
      </c>
      <c r="AE1089" s="31" t="s">
        <v>1326</v>
      </c>
    </row>
    <row r="1090" spans="1:31" s="31" customFormat="1" ht="18" customHeight="1">
      <c r="A1090" s="31" t="s">
        <v>737</v>
      </c>
      <c r="C1090" s="52" t="s">
        <v>781</v>
      </c>
      <c r="D1090" s="31">
        <v>35</v>
      </c>
      <c r="E1090" s="31">
        <v>101</v>
      </c>
      <c r="F1090" s="52">
        <v>3384</v>
      </c>
      <c r="G1090" s="53">
        <v>7.2</v>
      </c>
      <c r="H1090" s="53">
        <v>254</v>
      </c>
      <c r="J1090" s="53">
        <v>0.1</v>
      </c>
      <c r="K1090" s="53">
        <v>0</v>
      </c>
      <c r="L1090" s="53">
        <v>0.2</v>
      </c>
      <c r="S1090" s="53">
        <v>11.539026414925546</v>
      </c>
      <c r="U1090" s="53">
        <v>7.7257935897435903</v>
      </c>
      <c r="V1090" s="31" t="s">
        <v>783</v>
      </c>
      <c r="X1090" s="53" t="s">
        <v>1348</v>
      </c>
      <c r="AA1090" s="53">
        <v>34.9750417637932</v>
      </c>
      <c r="AB1090" s="52">
        <v>31</v>
      </c>
      <c r="AC1090" s="52" t="s">
        <v>523</v>
      </c>
      <c r="AD1090" s="53">
        <v>29.674249057992402</v>
      </c>
      <c r="AE1090" s="31" t="s">
        <v>1326</v>
      </c>
    </row>
    <row r="1091" spans="1:31" s="31" customFormat="1" ht="18" customHeight="1">
      <c r="A1091" s="31" t="s">
        <v>737</v>
      </c>
      <c r="C1091" s="52" t="s">
        <v>781</v>
      </c>
      <c r="D1091" s="31">
        <v>35</v>
      </c>
      <c r="E1091" s="31">
        <v>101</v>
      </c>
      <c r="F1091" s="52">
        <v>3384</v>
      </c>
      <c r="G1091" s="53">
        <v>7.2</v>
      </c>
      <c r="H1091" s="53">
        <v>254</v>
      </c>
      <c r="J1091" s="53">
        <v>0.1</v>
      </c>
      <c r="K1091" s="53">
        <v>0</v>
      </c>
      <c r="L1091" s="53">
        <v>0.2</v>
      </c>
      <c r="S1091" s="53">
        <v>10.802472170393402</v>
      </c>
      <c r="U1091" s="53">
        <v>7.054792105263159</v>
      </c>
      <c r="V1091" s="31" t="s">
        <v>783</v>
      </c>
      <c r="X1091" s="53" t="s">
        <v>1348</v>
      </c>
      <c r="AA1091" s="53">
        <v>21.010346185384901</v>
      </c>
      <c r="AB1091" s="52">
        <v>31</v>
      </c>
      <c r="AC1091" s="52" t="s">
        <v>523</v>
      </c>
      <c r="AD1091" s="53">
        <v>28.003032181059499</v>
      </c>
      <c r="AE1091" s="31" t="s">
        <v>1326</v>
      </c>
    </row>
    <row r="1092" spans="1:31" s="31" customFormat="1" ht="18" customHeight="1">
      <c r="A1092" s="31" t="s">
        <v>737</v>
      </c>
      <c r="C1092" s="52" t="s">
        <v>781</v>
      </c>
      <c r="D1092" s="31">
        <v>35</v>
      </c>
      <c r="E1092" s="31">
        <v>101</v>
      </c>
      <c r="F1092" s="52">
        <v>3022</v>
      </c>
      <c r="G1092" s="53">
        <v>7.2</v>
      </c>
      <c r="H1092" s="53">
        <v>254</v>
      </c>
      <c r="J1092" s="53">
        <v>0.1</v>
      </c>
      <c r="K1092" s="53">
        <v>0</v>
      </c>
      <c r="L1092" s="53">
        <v>0.2</v>
      </c>
      <c r="S1092" s="53">
        <v>11.788627851806007</v>
      </c>
      <c r="U1092" s="53">
        <v>1.6670000000000003</v>
      </c>
      <c r="V1092" s="31" t="s">
        <v>783</v>
      </c>
      <c r="X1092" s="53" t="s">
        <v>1348</v>
      </c>
      <c r="AA1092" s="53">
        <v>19.795054221982902</v>
      </c>
      <c r="AB1092" s="52">
        <v>31</v>
      </c>
      <c r="AC1092" s="52" t="s">
        <v>523</v>
      </c>
      <c r="AD1092" s="53">
        <v>28.174085261580199</v>
      </c>
      <c r="AE1092" s="31" t="s">
        <v>1326</v>
      </c>
    </row>
    <row r="1093" spans="1:31" s="31" customFormat="1" ht="18" customHeight="1">
      <c r="A1093" s="31" t="s">
        <v>737</v>
      </c>
      <c r="C1093" s="52" t="s">
        <v>781</v>
      </c>
      <c r="D1093" s="31">
        <v>35</v>
      </c>
      <c r="E1093" s="31">
        <v>101</v>
      </c>
      <c r="F1093" s="52">
        <v>3022</v>
      </c>
      <c r="G1093" s="53">
        <v>7.2</v>
      </c>
      <c r="H1093" s="53">
        <v>254</v>
      </c>
      <c r="J1093" s="53">
        <v>0.1</v>
      </c>
      <c r="K1093" s="53">
        <v>0</v>
      </c>
      <c r="L1093" s="53">
        <v>0.2</v>
      </c>
      <c r="S1093" s="53">
        <v>12.480601284243839</v>
      </c>
      <c r="U1093" s="53">
        <v>1.8150788059701501</v>
      </c>
      <c r="V1093" s="31" t="s">
        <v>783</v>
      </c>
      <c r="X1093" s="53" t="s">
        <v>1348</v>
      </c>
      <c r="AA1093" s="53">
        <v>25.042448169020101</v>
      </c>
      <c r="AB1093" s="52">
        <v>31</v>
      </c>
      <c r="AC1093" s="52" t="s">
        <v>523</v>
      </c>
      <c r="AD1093" s="53">
        <v>26.881922276484801</v>
      </c>
      <c r="AE1093" s="31" t="s">
        <v>1326</v>
      </c>
    </row>
    <row r="1094" spans="1:31" s="31" customFormat="1" ht="18" customHeight="1">
      <c r="A1094" s="31" t="s">
        <v>737</v>
      </c>
      <c r="C1094" s="52" t="s">
        <v>781</v>
      </c>
      <c r="D1094" s="31">
        <v>35</v>
      </c>
      <c r="E1094" s="31">
        <v>101</v>
      </c>
      <c r="F1094" s="52">
        <v>3022</v>
      </c>
      <c r="G1094" s="53">
        <v>7.2</v>
      </c>
      <c r="H1094" s="53">
        <v>254</v>
      </c>
      <c r="J1094" s="53">
        <v>0.1</v>
      </c>
      <c r="K1094" s="53">
        <v>0</v>
      </c>
      <c r="L1094" s="53">
        <v>0.2</v>
      </c>
      <c r="S1094" s="53">
        <v>11.763543050024712</v>
      </c>
      <c r="U1094" s="53">
        <v>1.50420895522388</v>
      </c>
      <c r="V1094" s="31" t="s">
        <v>783</v>
      </c>
      <c r="X1094" s="53" t="s">
        <v>1348</v>
      </c>
      <c r="AA1094" s="53">
        <v>26.957960548808799</v>
      </c>
      <c r="AB1094" s="52">
        <v>31</v>
      </c>
      <c r="AC1094" s="52" t="s">
        <v>523</v>
      </c>
      <c r="AD1094" s="53">
        <v>28.232526876858302</v>
      </c>
      <c r="AE1094" s="31" t="s">
        <v>1326</v>
      </c>
    </row>
    <row r="1095" spans="1:31" s="31" customFormat="1" ht="18" customHeight="1">
      <c r="A1095" s="31" t="s">
        <v>737</v>
      </c>
      <c r="C1095" s="52" t="s">
        <v>781</v>
      </c>
      <c r="D1095" s="31">
        <v>35</v>
      </c>
      <c r="E1095" s="31">
        <v>101</v>
      </c>
      <c r="F1095" s="52">
        <v>3022</v>
      </c>
      <c r="G1095" s="53">
        <v>7.2</v>
      </c>
      <c r="H1095" s="53">
        <v>254</v>
      </c>
      <c r="J1095" s="53">
        <v>0.1</v>
      </c>
      <c r="K1095" s="53">
        <v>0</v>
      </c>
      <c r="L1095" s="53">
        <v>0.2</v>
      </c>
      <c r="S1095" s="53">
        <v>11.140490979000331</v>
      </c>
      <c r="U1095" s="53">
        <v>1.68132289855073</v>
      </c>
      <c r="V1095" s="31" t="s">
        <v>783</v>
      </c>
      <c r="X1095" s="53" t="s">
        <v>1348</v>
      </c>
      <c r="AA1095" s="53">
        <v>20.626884879051001</v>
      </c>
      <c r="AB1095" s="52">
        <v>31</v>
      </c>
      <c r="AC1095" s="52" t="s">
        <v>523</v>
      </c>
      <c r="AD1095" s="53">
        <v>27.660358257537801</v>
      </c>
      <c r="AE1095" s="31" t="s">
        <v>1326</v>
      </c>
    </row>
    <row r="1096" spans="1:31" s="31" customFormat="1" ht="18" customHeight="1">
      <c r="A1096" s="31" t="s">
        <v>737</v>
      </c>
      <c r="C1096" s="52" t="s">
        <v>781</v>
      </c>
      <c r="D1096" s="31">
        <v>35</v>
      </c>
      <c r="E1096" s="31">
        <v>101</v>
      </c>
      <c r="F1096" s="52">
        <v>2622</v>
      </c>
      <c r="G1096" s="53">
        <v>7.2</v>
      </c>
      <c r="H1096" s="53">
        <v>254</v>
      </c>
      <c r="J1096" s="53">
        <v>0.1</v>
      </c>
      <c r="K1096" s="53">
        <v>0</v>
      </c>
      <c r="L1096" s="53">
        <v>0.2</v>
      </c>
      <c r="S1096" s="53">
        <v>18.71855234224444</v>
      </c>
      <c r="U1096" s="53">
        <v>2.4654579661016998</v>
      </c>
      <c r="V1096" s="31" t="s">
        <v>783</v>
      </c>
      <c r="X1096" s="53" t="s">
        <v>1348</v>
      </c>
      <c r="AA1096" s="53">
        <v>42.122380634526699</v>
      </c>
      <c r="AB1096" s="52">
        <v>31</v>
      </c>
      <c r="AC1096" s="52" t="s">
        <v>523</v>
      </c>
      <c r="AD1096" s="53">
        <v>30.964021040587799</v>
      </c>
      <c r="AE1096" s="31" t="s">
        <v>1326</v>
      </c>
    </row>
    <row r="1097" spans="1:31" s="31" customFormat="1" ht="18" customHeight="1">
      <c r="A1097" s="31" t="s">
        <v>737</v>
      </c>
      <c r="C1097" s="52" t="s">
        <v>781</v>
      </c>
      <c r="D1097" s="31">
        <v>35</v>
      </c>
      <c r="E1097" s="31">
        <v>101</v>
      </c>
      <c r="F1097" s="52">
        <v>2622</v>
      </c>
      <c r="G1097" s="53">
        <v>7.2</v>
      </c>
      <c r="H1097" s="53">
        <v>254</v>
      </c>
      <c r="J1097" s="53">
        <v>0.1</v>
      </c>
      <c r="K1097" s="53">
        <v>0</v>
      </c>
      <c r="L1097" s="53">
        <v>0.2</v>
      </c>
      <c r="S1097" s="53">
        <v>11.398207792880791</v>
      </c>
      <c r="U1097" s="53">
        <v>2.1737294117647101</v>
      </c>
      <c r="V1097" s="31" t="s">
        <v>783</v>
      </c>
      <c r="X1097" s="53" t="s">
        <v>1348</v>
      </c>
      <c r="AA1097" s="53">
        <v>37.361684808899597</v>
      </c>
      <c r="AB1097" s="52">
        <v>31</v>
      </c>
      <c r="AC1097" s="52" t="s">
        <v>523</v>
      </c>
      <c r="AD1097" s="53">
        <v>29.1610649701339</v>
      </c>
      <c r="AE1097" s="31" t="s">
        <v>1326</v>
      </c>
    </row>
    <row r="1098" spans="1:31" s="31" customFormat="1" ht="18" customHeight="1">
      <c r="A1098" s="31" t="s">
        <v>737</v>
      </c>
      <c r="C1098" s="52" t="s">
        <v>781</v>
      </c>
      <c r="D1098" s="31">
        <v>35</v>
      </c>
      <c r="E1098" s="31">
        <v>101</v>
      </c>
      <c r="F1098" s="52">
        <v>2622</v>
      </c>
      <c r="G1098" s="53">
        <v>7.2</v>
      </c>
      <c r="H1098" s="53">
        <v>254</v>
      </c>
      <c r="J1098" s="53">
        <v>0.1</v>
      </c>
      <c r="K1098" s="53">
        <v>0</v>
      </c>
      <c r="L1098" s="53">
        <v>0.2</v>
      </c>
      <c r="S1098" s="53">
        <v>18.577510796459311</v>
      </c>
      <c r="U1098" s="53">
        <v>2.34492772277228</v>
      </c>
      <c r="V1098" s="31" t="s">
        <v>783</v>
      </c>
      <c r="X1098" s="53" t="s">
        <v>1348</v>
      </c>
      <c r="AA1098" s="53">
        <v>41.2262090787506</v>
      </c>
      <c r="AB1098" s="52">
        <v>31</v>
      </c>
      <c r="AC1098" s="52" t="s">
        <v>523</v>
      </c>
      <c r="AD1098" s="53">
        <v>29.219865438422701</v>
      </c>
      <c r="AE1098" s="31" t="s">
        <v>1326</v>
      </c>
    </row>
    <row r="1099" spans="1:31" s="31" customFormat="1" ht="18" customHeight="1">
      <c r="A1099" s="31" t="s">
        <v>737</v>
      </c>
      <c r="C1099" s="52" t="s">
        <v>781</v>
      </c>
      <c r="D1099" s="31">
        <v>35</v>
      </c>
      <c r="E1099" s="31">
        <v>101</v>
      </c>
      <c r="F1099" s="52">
        <v>2622</v>
      </c>
      <c r="G1099" s="53">
        <v>7.2</v>
      </c>
      <c r="H1099" s="53">
        <v>254</v>
      </c>
      <c r="J1099" s="53">
        <v>0.1</v>
      </c>
      <c r="K1099" s="53">
        <v>0</v>
      </c>
      <c r="L1099" s="53">
        <v>0.2</v>
      </c>
      <c r="S1099" s="53">
        <v>15.566908283628001</v>
      </c>
      <c r="U1099" s="53">
        <v>2.3280000000000003</v>
      </c>
      <c r="V1099" s="31" t="s">
        <v>783</v>
      </c>
      <c r="X1099" s="53" t="s">
        <v>1348</v>
      </c>
      <c r="AA1099" s="53"/>
      <c r="AB1099" s="52">
        <v>31</v>
      </c>
      <c r="AC1099" s="52" t="s">
        <v>523</v>
      </c>
      <c r="AD1099" s="53"/>
      <c r="AE1099" s="31" t="s">
        <v>1326</v>
      </c>
    </row>
    <row r="1100" spans="1:31" s="31" customFormat="1" ht="18" customHeight="1">
      <c r="A1100" s="31" t="s">
        <v>737</v>
      </c>
      <c r="C1100" s="52" t="s">
        <v>781</v>
      </c>
      <c r="D1100" s="31">
        <v>35</v>
      </c>
      <c r="E1100" s="31">
        <v>101</v>
      </c>
      <c r="F1100" s="52">
        <v>4157</v>
      </c>
      <c r="G1100" s="53">
        <v>7.2</v>
      </c>
      <c r="H1100" s="53">
        <v>254</v>
      </c>
      <c r="J1100" s="53"/>
      <c r="K1100" s="53"/>
      <c r="L1100" s="53"/>
      <c r="M1100" s="31" t="s">
        <v>411</v>
      </c>
      <c r="U1100" s="53"/>
      <c r="W1100" s="77" t="s">
        <v>782</v>
      </c>
      <c r="X1100" s="53" t="s">
        <v>1348</v>
      </c>
      <c r="AA1100" s="52">
        <v>0.28786420976947202</v>
      </c>
      <c r="AB1100" s="52">
        <v>29</v>
      </c>
      <c r="AC1100" s="53" t="s">
        <v>784</v>
      </c>
      <c r="AD1100" s="52">
        <v>31.325169132045598</v>
      </c>
      <c r="AE1100" s="31" t="s">
        <v>1326</v>
      </c>
    </row>
    <row r="1101" spans="1:31" s="31" customFormat="1" ht="18" customHeight="1">
      <c r="A1101" s="31" t="s">
        <v>737</v>
      </c>
      <c r="C1101" s="52" t="s">
        <v>781</v>
      </c>
      <c r="D1101" s="31">
        <v>35</v>
      </c>
      <c r="E1101" s="31">
        <v>101</v>
      </c>
      <c r="F1101" s="52">
        <v>4157</v>
      </c>
      <c r="G1101" s="53">
        <v>7.2</v>
      </c>
      <c r="H1101" s="53">
        <v>254</v>
      </c>
      <c r="J1101" s="53"/>
      <c r="K1101" s="53"/>
      <c r="L1101" s="53"/>
      <c r="M1101" s="31" t="s">
        <v>411</v>
      </c>
      <c r="W1101" s="77" t="s">
        <v>782</v>
      </c>
      <c r="X1101" s="53" t="s">
        <v>1348</v>
      </c>
      <c r="AA1101" s="52">
        <v>0.30799836557966997</v>
      </c>
      <c r="AB1101" s="52">
        <v>29</v>
      </c>
      <c r="AC1101" s="53" t="s">
        <v>784</v>
      </c>
      <c r="AD1101" s="52">
        <v>30.0063869935158</v>
      </c>
      <c r="AE1101" s="31" t="s">
        <v>1326</v>
      </c>
    </row>
    <row r="1102" spans="1:31" s="31" customFormat="1" ht="18" customHeight="1">
      <c r="A1102" s="31" t="s">
        <v>737</v>
      </c>
      <c r="C1102" s="52" t="s">
        <v>781</v>
      </c>
      <c r="D1102" s="31">
        <v>35</v>
      </c>
      <c r="E1102" s="31">
        <v>101</v>
      </c>
      <c r="F1102" s="52">
        <v>4157</v>
      </c>
      <c r="G1102" s="53">
        <v>7.2</v>
      </c>
      <c r="H1102" s="53">
        <v>254</v>
      </c>
      <c r="J1102" s="53"/>
      <c r="K1102" s="53"/>
      <c r="L1102" s="53"/>
      <c r="M1102" s="31" t="s">
        <v>411</v>
      </c>
      <c r="W1102" s="77" t="s">
        <v>782</v>
      </c>
      <c r="X1102" s="53" t="s">
        <v>1348</v>
      </c>
      <c r="AA1102" s="52">
        <v>0.29566374919817501</v>
      </c>
      <c r="AB1102" s="52">
        <v>29</v>
      </c>
      <c r="AC1102" s="53" t="s">
        <v>784</v>
      </c>
      <c r="AD1102" s="52">
        <v>29.621823263322401</v>
      </c>
      <c r="AE1102" s="31" t="s">
        <v>1326</v>
      </c>
    </row>
    <row r="1103" spans="1:31" s="31" customFormat="1" ht="18" customHeight="1">
      <c r="A1103" s="31" t="s">
        <v>737</v>
      </c>
      <c r="C1103" s="52" t="s">
        <v>781</v>
      </c>
      <c r="D1103" s="31">
        <v>35</v>
      </c>
      <c r="E1103" s="31">
        <v>101</v>
      </c>
      <c r="F1103" s="52">
        <v>4157</v>
      </c>
      <c r="G1103" s="53">
        <v>7.2</v>
      </c>
      <c r="H1103" s="53">
        <v>254</v>
      </c>
      <c r="J1103" s="53"/>
      <c r="K1103" s="53"/>
      <c r="L1103" s="53"/>
      <c r="M1103" s="31" t="s">
        <v>411</v>
      </c>
      <c r="W1103" s="77" t="s">
        <v>782</v>
      </c>
      <c r="X1103" s="53" t="s">
        <v>1348</v>
      </c>
      <c r="AA1103" s="52">
        <v>0.34551559036581703</v>
      </c>
      <c r="AB1103" s="52">
        <v>29</v>
      </c>
      <c r="AC1103" s="53" t="s">
        <v>784</v>
      </c>
      <c r="AD1103" s="52">
        <v>29.507370565308399</v>
      </c>
      <c r="AE1103" s="31" t="s">
        <v>1326</v>
      </c>
    </row>
    <row r="1104" spans="1:31" s="31" customFormat="1" ht="18" customHeight="1">
      <c r="A1104" s="31" t="s">
        <v>737</v>
      </c>
      <c r="C1104" s="52" t="s">
        <v>781</v>
      </c>
      <c r="D1104" s="31">
        <v>35</v>
      </c>
      <c r="E1104" s="31">
        <v>101</v>
      </c>
      <c r="F1104" s="52">
        <v>3827</v>
      </c>
      <c r="G1104" s="53">
        <v>7.2</v>
      </c>
      <c r="H1104" s="53">
        <v>254</v>
      </c>
      <c r="J1104" s="53"/>
      <c r="K1104" s="53"/>
      <c r="L1104" s="53"/>
      <c r="M1104" s="31" t="s">
        <v>411</v>
      </c>
      <c r="W1104" s="77" t="s">
        <v>782</v>
      </c>
      <c r="X1104" s="53" t="s">
        <v>1348</v>
      </c>
      <c r="AA1104" s="52">
        <v>0.34216640268038201</v>
      </c>
      <c r="AB1104" s="52">
        <v>29</v>
      </c>
      <c r="AC1104" s="53" t="s">
        <v>784</v>
      </c>
      <c r="AD1104" s="52">
        <v>29.988300772138601</v>
      </c>
      <c r="AE1104" s="31" t="s">
        <v>1326</v>
      </c>
    </row>
    <row r="1105" spans="1:68" s="31" customFormat="1" ht="18" customHeight="1">
      <c r="A1105" s="31" t="s">
        <v>737</v>
      </c>
      <c r="C1105" s="52" t="s">
        <v>781</v>
      </c>
      <c r="D1105" s="31">
        <v>35</v>
      </c>
      <c r="E1105" s="31">
        <v>101</v>
      </c>
      <c r="F1105" s="52">
        <v>3827</v>
      </c>
      <c r="G1105" s="53">
        <v>7.2</v>
      </c>
      <c r="H1105" s="53">
        <v>254</v>
      </c>
      <c r="J1105" s="53"/>
      <c r="K1105" s="53"/>
      <c r="L1105" s="53"/>
      <c r="M1105" s="31" t="s">
        <v>411</v>
      </c>
      <c r="W1105" s="77" t="s">
        <v>782</v>
      </c>
      <c r="X1105" s="53" t="s">
        <v>1348</v>
      </c>
      <c r="AA1105" s="52">
        <v>0.42611503073413398</v>
      </c>
      <c r="AB1105" s="52">
        <v>29</v>
      </c>
      <c r="AC1105" s="53" t="s">
        <v>784</v>
      </c>
      <c r="AD1105" s="52">
        <v>29.873338305215601</v>
      </c>
      <c r="AE1105" s="31" t="s">
        <v>1326</v>
      </c>
    </row>
    <row r="1106" spans="1:68" s="31" customFormat="1" ht="18" customHeight="1">
      <c r="A1106" s="31" t="s">
        <v>737</v>
      </c>
      <c r="C1106" s="52" t="s">
        <v>781</v>
      </c>
      <c r="D1106" s="31">
        <v>35</v>
      </c>
      <c r="E1106" s="31">
        <v>101</v>
      </c>
      <c r="F1106" s="52">
        <v>3827</v>
      </c>
      <c r="G1106" s="53">
        <v>7.2</v>
      </c>
      <c r="H1106" s="53">
        <v>254</v>
      </c>
      <c r="J1106" s="53"/>
      <c r="K1106" s="53"/>
      <c r="L1106" s="53"/>
      <c r="M1106" s="31" t="s">
        <v>411</v>
      </c>
      <c r="W1106" s="77" t="s">
        <v>782</v>
      </c>
      <c r="X1106" s="53" t="s">
        <v>1348</v>
      </c>
      <c r="AA1106" s="52">
        <v>0.48116012258697999</v>
      </c>
      <c r="AB1106" s="52">
        <v>29</v>
      </c>
      <c r="AC1106" s="53" t="s">
        <v>784</v>
      </c>
      <c r="AD1106" s="52">
        <v>29.567320872603101</v>
      </c>
      <c r="AE1106" s="31" t="s">
        <v>1326</v>
      </c>
    </row>
    <row r="1107" spans="1:68" s="31" customFormat="1" ht="18" customHeight="1">
      <c r="A1107" s="31" t="s">
        <v>737</v>
      </c>
      <c r="C1107" s="52" t="s">
        <v>781</v>
      </c>
      <c r="D1107" s="31">
        <v>35</v>
      </c>
      <c r="E1107" s="31">
        <v>101</v>
      </c>
      <c r="F1107" s="52">
        <v>3827</v>
      </c>
      <c r="G1107" s="53">
        <v>7.2</v>
      </c>
      <c r="H1107" s="53">
        <v>254</v>
      </c>
      <c r="J1107" s="53"/>
      <c r="K1107" s="53"/>
      <c r="L1107" s="53"/>
      <c r="M1107" s="31" t="s">
        <v>411</v>
      </c>
      <c r="W1107" s="77" t="s">
        <v>782</v>
      </c>
      <c r="X1107" s="53" t="s">
        <v>1348</v>
      </c>
      <c r="AA1107" s="52">
        <v>0.25972678682817402</v>
      </c>
      <c r="AB1107" s="52">
        <v>29</v>
      </c>
      <c r="AC1107" s="53" t="s">
        <v>784</v>
      </c>
      <c r="AD1107" s="52">
        <v>29.500185275987398</v>
      </c>
      <c r="AE1107" s="31" t="s">
        <v>1326</v>
      </c>
    </row>
    <row r="1108" spans="1:68" s="31" customFormat="1" ht="18" customHeight="1">
      <c r="A1108" s="31" t="s">
        <v>737</v>
      </c>
      <c r="C1108" s="52" t="s">
        <v>781</v>
      </c>
      <c r="D1108" s="31">
        <v>35</v>
      </c>
      <c r="E1108" s="31">
        <v>101</v>
      </c>
      <c r="F1108" s="52">
        <v>3384</v>
      </c>
      <c r="G1108" s="53">
        <v>7.2</v>
      </c>
      <c r="H1108" s="53">
        <v>254</v>
      </c>
      <c r="J1108" s="53"/>
      <c r="K1108" s="53"/>
      <c r="L1108" s="53"/>
      <c r="M1108" s="31" t="s">
        <v>411</v>
      </c>
      <c r="W1108" s="77" t="s">
        <v>782</v>
      </c>
      <c r="X1108" s="53" t="s">
        <v>1348</v>
      </c>
      <c r="AA1108" s="52">
        <v>0.130847262621897</v>
      </c>
      <c r="AB1108" s="52">
        <v>29</v>
      </c>
      <c r="AC1108" s="53" t="s">
        <v>784</v>
      </c>
      <c r="AD1108" s="52">
        <v>29.175078915464201</v>
      </c>
      <c r="AE1108" s="31" t="s">
        <v>1326</v>
      </c>
    </row>
    <row r="1109" spans="1:68" s="31" customFormat="1" ht="18" customHeight="1">
      <c r="A1109" s="31" t="s">
        <v>737</v>
      </c>
      <c r="C1109" s="52" t="s">
        <v>781</v>
      </c>
      <c r="D1109" s="31">
        <v>35</v>
      </c>
      <c r="E1109" s="31">
        <v>101</v>
      </c>
      <c r="F1109" s="52">
        <v>3384</v>
      </c>
      <c r="G1109" s="53">
        <v>7.2</v>
      </c>
      <c r="H1109" s="53">
        <v>254</v>
      </c>
      <c r="J1109" s="53"/>
      <c r="K1109" s="53"/>
      <c r="L1109" s="53"/>
      <c r="M1109" s="31" t="s">
        <v>411</v>
      </c>
      <c r="W1109" s="77" t="s">
        <v>782</v>
      </c>
      <c r="X1109" s="53" t="s">
        <v>1348</v>
      </c>
      <c r="AA1109" s="52">
        <v>0.163356631597741</v>
      </c>
      <c r="AB1109" s="52">
        <v>29</v>
      </c>
      <c r="AC1109" s="53" t="s">
        <v>784</v>
      </c>
      <c r="AD1109" s="52">
        <v>29.8583394846614</v>
      </c>
      <c r="AE1109" s="31" t="s">
        <v>1326</v>
      </c>
    </row>
    <row r="1110" spans="1:68" s="31" customFormat="1" ht="18" customHeight="1">
      <c r="A1110" s="31" t="s">
        <v>737</v>
      </c>
      <c r="C1110" s="52" t="s">
        <v>781</v>
      </c>
      <c r="D1110" s="31">
        <v>35</v>
      </c>
      <c r="E1110" s="31">
        <v>101</v>
      </c>
      <c r="F1110" s="52">
        <v>3384</v>
      </c>
      <c r="G1110" s="53">
        <v>7.2</v>
      </c>
      <c r="H1110" s="53">
        <v>254</v>
      </c>
      <c r="J1110" s="53"/>
      <c r="K1110" s="53"/>
      <c r="L1110" s="53"/>
      <c r="M1110" s="31" t="s">
        <v>411</v>
      </c>
      <c r="W1110" s="77" t="s">
        <v>782</v>
      </c>
      <c r="X1110" s="53" t="s">
        <v>1348</v>
      </c>
      <c r="AA1110" s="52">
        <v>0.19698161124468799</v>
      </c>
      <c r="AB1110" s="52">
        <v>29</v>
      </c>
      <c r="AC1110" s="53" t="s">
        <v>784</v>
      </c>
      <c r="AD1110" s="52">
        <v>29.807550509928799</v>
      </c>
      <c r="AE1110" s="31" t="s">
        <v>1326</v>
      </c>
    </row>
    <row r="1111" spans="1:68" s="31" customFormat="1" ht="18" customHeight="1">
      <c r="A1111" s="31" t="s">
        <v>737</v>
      </c>
      <c r="C1111" s="52" t="s">
        <v>781</v>
      </c>
      <c r="D1111" s="31">
        <v>35</v>
      </c>
      <c r="E1111" s="31">
        <v>101</v>
      </c>
      <c r="F1111" s="52">
        <v>3384</v>
      </c>
      <c r="G1111" s="53">
        <v>7.2</v>
      </c>
      <c r="H1111" s="53">
        <v>254</v>
      </c>
      <c r="J1111" s="53"/>
      <c r="K1111" s="53"/>
      <c r="L1111" s="53"/>
      <c r="M1111" s="31" t="s">
        <v>411</v>
      </c>
      <c r="W1111" s="77" t="s">
        <v>782</v>
      </c>
      <c r="X1111" s="53" t="s">
        <v>1348</v>
      </c>
      <c r="AA1111" s="52">
        <v>0.16224102092664</v>
      </c>
      <c r="AB1111" s="52">
        <v>29</v>
      </c>
      <c r="AC1111" s="53" t="s">
        <v>784</v>
      </c>
      <c r="AD1111" s="52">
        <v>29.293120536114699</v>
      </c>
      <c r="AE1111" s="31" t="s">
        <v>1326</v>
      </c>
    </row>
    <row r="1112" spans="1:68" s="31" customFormat="1" ht="18" customHeight="1">
      <c r="A1112" s="31" t="s">
        <v>737</v>
      </c>
      <c r="C1112" s="52" t="s">
        <v>781</v>
      </c>
      <c r="D1112" s="31">
        <v>35</v>
      </c>
      <c r="E1112" s="31">
        <v>101</v>
      </c>
      <c r="F1112" s="52">
        <v>3022</v>
      </c>
      <c r="G1112" s="53">
        <v>7.2</v>
      </c>
      <c r="H1112" s="53">
        <v>254</v>
      </c>
      <c r="J1112" s="53"/>
      <c r="K1112" s="53"/>
      <c r="L1112" s="53"/>
      <c r="M1112" s="31" t="s">
        <v>411</v>
      </c>
      <c r="W1112" s="77" t="s">
        <v>782</v>
      </c>
      <c r="X1112" s="53" t="s">
        <v>1348</v>
      </c>
      <c r="AA1112" s="52">
        <v>0.119281942303379</v>
      </c>
      <c r="AB1112" s="52">
        <v>29</v>
      </c>
      <c r="AC1112" s="53" t="s">
        <v>784</v>
      </c>
      <c r="AD1112" s="52">
        <v>28.9967614385241</v>
      </c>
      <c r="AE1112" s="31" t="s">
        <v>1326</v>
      </c>
    </row>
    <row r="1113" spans="1:68" s="31" customFormat="1" ht="18" customHeight="1">
      <c r="A1113" s="31" t="s">
        <v>737</v>
      </c>
      <c r="C1113" s="52" t="s">
        <v>781</v>
      </c>
      <c r="D1113" s="31">
        <v>35</v>
      </c>
      <c r="E1113" s="31">
        <v>101</v>
      </c>
      <c r="F1113" s="52">
        <v>3022</v>
      </c>
      <c r="G1113" s="53">
        <v>7.2</v>
      </c>
      <c r="H1113" s="53">
        <v>254</v>
      </c>
      <c r="J1113" s="53"/>
      <c r="K1113" s="53"/>
      <c r="L1113" s="53"/>
      <c r="M1113" s="31" t="s">
        <v>411</v>
      </c>
      <c r="W1113" s="77" t="s">
        <v>782</v>
      </c>
      <c r="X1113" s="53" t="s">
        <v>1348</v>
      </c>
      <c r="AA1113" s="52">
        <v>0.18114082681249699</v>
      </c>
      <c r="AB1113" s="52">
        <v>29</v>
      </c>
      <c r="AC1113" s="53" t="s">
        <v>784</v>
      </c>
      <c r="AD1113" s="52">
        <v>29.1886317206916</v>
      </c>
      <c r="AE1113" s="31" t="s">
        <v>1326</v>
      </c>
    </row>
    <row r="1114" spans="1:68" s="31" customFormat="1" ht="18" customHeight="1">
      <c r="A1114" s="31" t="s">
        <v>737</v>
      </c>
      <c r="C1114" s="52" t="s">
        <v>781</v>
      </c>
      <c r="D1114" s="31">
        <v>35</v>
      </c>
      <c r="E1114" s="31">
        <v>101</v>
      </c>
      <c r="F1114" s="52">
        <v>3022</v>
      </c>
      <c r="G1114" s="53">
        <v>7.2</v>
      </c>
      <c r="H1114" s="53">
        <v>254</v>
      </c>
      <c r="J1114" s="53"/>
      <c r="K1114" s="53"/>
      <c r="L1114" s="53"/>
      <c r="M1114" s="31" t="s">
        <v>411</v>
      </c>
      <c r="W1114" s="77" t="s">
        <v>782</v>
      </c>
      <c r="X1114" s="53" t="s">
        <v>1348</v>
      </c>
      <c r="AA1114" s="52">
        <v>0.164538503993891</v>
      </c>
      <c r="AB1114" s="52">
        <v>29</v>
      </c>
      <c r="AC1114" s="53" t="s">
        <v>784</v>
      </c>
      <c r="AD1114" s="52">
        <v>29.149953103239898</v>
      </c>
      <c r="AE1114" s="31" t="s">
        <v>1326</v>
      </c>
    </row>
    <row r="1115" spans="1:68" s="31" customFormat="1" ht="18" customHeight="1">
      <c r="A1115" s="31" t="s">
        <v>737</v>
      </c>
      <c r="C1115" s="52" t="s">
        <v>781</v>
      </c>
      <c r="D1115" s="31">
        <v>35</v>
      </c>
      <c r="E1115" s="31">
        <v>101</v>
      </c>
      <c r="F1115" s="52">
        <v>3022</v>
      </c>
      <c r="G1115" s="53">
        <v>7.2</v>
      </c>
      <c r="H1115" s="53">
        <v>254</v>
      </c>
      <c r="J1115" s="53"/>
      <c r="K1115" s="53"/>
      <c r="L1115" s="53"/>
      <c r="M1115" s="31" t="s">
        <v>411</v>
      </c>
      <c r="W1115" s="77" t="s">
        <v>782</v>
      </c>
      <c r="X1115" s="53" t="s">
        <v>1348</v>
      </c>
      <c r="AA1115" s="52">
        <v>0.19319274286579699</v>
      </c>
      <c r="AB1115" s="52">
        <v>29</v>
      </c>
      <c r="AC1115" s="53" t="s">
        <v>784</v>
      </c>
      <c r="AD1115" s="52">
        <v>29.158779157234999</v>
      </c>
      <c r="AE1115" s="31" t="s">
        <v>1326</v>
      </c>
    </row>
    <row r="1116" spans="1:68" s="31" customFormat="1" ht="18" customHeight="1">
      <c r="A1116" s="31" t="s">
        <v>737</v>
      </c>
      <c r="C1116" s="52" t="s">
        <v>781</v>
      </c>
      <c r="D1116" s="31">
        <v>35</v>
      </c>
      <c r="E1116" s="31">
        <v>101</v>
      </c>
      <c r="F1116" s="52">
        <v>2622</v>
      </c>
      <c r="G1116" s="53">
        <v>7.2</v>
      </c>
      <c r="H1116" s="53">
        <v>254</v>
      </c>
      <c r="J1116" s="53"/>
      <c r="K1116" s="53"/>
      <c r="L1116" s="53"/>
      <c r="M1116" s="31" t="s">
        <v>411</v>
      </c>
      <c r="W1116" s="77" t="s">
        <v>782</v>
      </c>
      <c r="X1116" s="53" t="s">
        <v>1348</v>
      </c>
      <c r="AA1116" s="52">
        <v>0.36122909312643098</v>
      </c>
      <c r="AB1116" s="52">
        <v>29</v>
      </c>
      <c r="AC1116" s="53" t="s">
        <v>784</v>
      </c>
      <c r="AD1116" s="52">
        <v>29.552855119185001</v>
      </c>
      <c r="AE1116" s="31" t="s">
        <v>1326</v>
      </c>
    </row>
    <row r="1117" spans="1:68" s="31" customFormat="1" ht="18" customHeight="1">
      <c r="A1117" s="31" t="s">
        <v>737</v>
      </c>
      <c r="C1117" s="52" t="s">
        <v>781</v>
      </c>
      <c r="D1117" s="31">
        <v>35</v>
      </c>
      <c r="E1117" s="31">
        <v>101</v>
      </c>
      <c r="F1117" s="52">
        <v>2622</v>
      </c>
      <c r="G1117" s="53">
        <v>7.2</v>
      </c>
      <c r="H1117" s="53">
        <v>254</v>
      </c>
      <c r="J1117" s="53"/>
      <c r="K1117" s="53"/>
      <c r="L1117" s="53"/>
      <c r="M1117" s="31" t="s">
        <v>411</v>
      </c>
      <c r="W1117" s="77" t="s">
        <v>782</v>
      </c>
      <c r="X1117" s="53" t="s">
        <v>1348</v>
      </c>
      <c r="AA1117" s="52">
        <v>0.22483845525238699</v>
      </c>
      <c r="AB1117" s="52">
        <v>29</v>
      </c>
      <c r="AC1117" s="53" t="s">
        <v>784</v>
      </c>
      <c r="AD1117" s="52">
        <v>29.6523956452566</v>
      </c>
      <c r="AE1117" s="31" t="s">
        <v>1326</v>
      </c>
    </row>
    <row r="1118" spans="1:68" s="31" customFormat="1" ht="18" customHeight="1">
      <c r="A1118" s="31" t="s">
        <v>737</v>
      </c>
      <c r="C1118" s="52" t="s">
        <v>781</v>
      </c>
      <c r="D1118" s="31">
        <v>35</v>
      </c>
      <c r="E1118" s="31">
        <v>101</v>
      </c>
      <c r="F1118" s="52">
        <v>2622</v>
      </c>
      <c r="G1118" s="53">
        <v>7.2</v>
      </c>
      <c r="H1118" s="53">
        <v>254</v>
      </c>
      <c r="J1118" s="53"/>
      <c r="K1118" s="53"/>
      <c r="L1118" s="53"/>
      <c r="M1118" s="31" t="s">
        <v>411</v>
      </c>
      <c r="W1118" s="77" t="s">
        <v>782</v>
      </c>
      <c r="X1118" s="53" t="s">
        <v>1348</v>
      </c>
      <c r="AA1118" s="52">
        <v>0.13106752991294299</v>
      </c>
      <c r="AB1118" s="52">
        <v>29</v>
      </c>
      <c r="AC1118" s="53" t="s">
        <v>784</v>
      </c>
      <c r="AD1118" s="52">
        <v>28.964780801619899</v>
      </c>
      <c r="AE1118" s="31" t="s">
        <v>1326</v>
      </c>
    </row>
    <row r="1119" spans="1:68" s="32" customFormat="1" ht="18" customHeight="1">
      <c r="A1119" s="32" t="s">
        <v>737</v>
      </c>
      <c r="C1119" s="79" t="s">
        <v>781</v>
      </c>
      <c r="D1119" s="32">
        <v>35</v>
      </c>
      <c r="E1119" s="32">
        <v>101</v>
      </c>
      <c r="F1119" s="79">
        <v>2622</v>
      </c>
      <c r="G1119" s="80">
        <v>7.2</v>
      </c>
      <c r="H1119" s="80">
        <v>254</v>
      </c>
      <c r="J1119" s="80"/>
      <c r="K1119" s="80"/>
      <c r="L1119" s="80"/>
      <c r="M1119" s="32" t="s">
        <v>411</v>
      </c>
      <c r="W1119" s="98" t="s">
        <v>782</v>
      </c>
      <c r="X1119" s="80" t="s">
        <v>1348</v>
      </c>
      <c r="AB1119" s="79">
        <v>29</v>
      </c>
      <c r="AC1119" s="80" t="s">
        <v>784</v>
      </c>
      <c r="AD1119" s="80">
        <v>28.8966771886872</v>
      </c>
      <c r="AE1119" s="32" t="s">
        <v>1326</v>
      </c>
    </row>
    <row r="1120" spans="1:68" s="31" customFormat="1" ht="18" customHeight="1">
      <c r="A1120" s="46" t="s">
        <v>344</v>
      </c>
      <c r="B1120" s="31" t="s">
        <v>754</v>
      </c>
      <c r="C1120" s="31" t="s">
        <v>755</v>
      </c>
      <c r="D1120" s="31">
        <v>48.516666999999998</v>
      </c>
      <c r="E1120" s="31">
        <v>129.533333</v>
      </c>
      <c r="F1120" s="31">
        <v>370</v>
      </c>
      <c r="I1120" s="31" t="s">
        <v>756</v>
      </c>
      <c r="M1120" s="31" t="s">
        <v>411</v>
      </c>
      <c r="W1120" s="31" t="s">
        <v>771</v>
      </c>
      <c r="X1120" s="31" t="s">
        <v>1354</v>
      </c>
      <c r="AA1120" s="31">
        <v>72.7</v>
      </c>
      <c r="AB1120" s="31">
        <v>23</v>
      </c>
      <c r="AC1120" s="31" t="s">
        <v>69</v>
      </c>
      <c r="AF1120" s="31">
        <v>14.8</v>
      </c>
      <c r="AG1120" s="31" t="s">
        <v>1355</v>
      </c>
      <c r="BD1120" s="31">
        <v>4.9000000000000004</v>
      </c>
      <c r="BF1120" s="31">
        <v>25.5</v>
      </c>
      <c r="BH1120" s="31">
        <v>20.7</v>
      </c>
      <c r="BJ1120" s="31">
        <v>15.9</v>
      </c>
      <c r="BL1120" s="31">
        <v>3.7</v>
      </c>
      <c r="BN1120" s="31">
        <v>1.6</v>
      </c>
      <c r="BP1120" s="31">
        <v>0.4</v>
      </c>
    </row>
    <row r="1121" spans="1:68" s="31" customFormat="1" ht="18" customHeight="1">
      <c r="A1121" s="46" t="s">
        <v>344</v>
      </c>
      <c r="B1121" s="31" t="s">
        <v>754</v>
      </c>
      <c r="C1121" s="31" t="s">
        <v>755</v>
      </c>
      <c r="D1121" s="31">
        <v>48.516666999999998</v>
      </c>
      <c r="E1121" s="31">
        <v>129.533333</v>
      </c>
      <c r="F1121" s="31">
        <v>370</v>
      </c>
      <c r="I1121" s="31" t="s">
        <v>756</v>
      </c>
      <c r="M1121" s="31" t="s">
        <v>115</v>
      </c>
      <c r="W1121" s="31" t="s">
        <v>772</v>
      </c>
      <c r="X1121" s="31" t="s">
        <v>1354</v>
      </c>
      <c r="AA1121" s="31">
        <v>38.999999999999993</v>
      </c>
      <c r="AB1121" s="31">
        <v>29</v>
      </c>
      <c r="AC1121" s="31" t="s">
        <v>69</v>
      </c>
      <c r="AF1121" s="31">
        <v>9</v>
      </c>
      <c r="AG1121" s="31" t="s">
        <v>1355</v>
      </c>
      <c r="BD1121" s="31">
        <v>2.6</v>
      </c>
      <c r="BF1121" s="31">
        <v>7.9</v>
      </c>
      <c r="BH1121" s="31">
        <v>5.5</v>
      </c>
      <c r="BJ1121" s="31">
        <v>5.9</v>
      </c>
      <c r="BL1121" s="31">
        <v>8.6999999999999993</v>
      </c>
      <c r="BN1121" s="31">
        <v>6.5</v>
      </c>
      <c r="BP1121" s="31">
        <v>1.9</v>
      </c>
    </row>
    <row r="1122" spans="1:68" s="31" customFormat="1" ht="18" customHeight="1">
      <c r="A1122" s="46" t="s">
        <v>344</v>
      </c>
      <c r="B1122" s="31" t="s">
        <v>757</v>
      </c>
      <c r="C1122" s="31" t="s">
        <v>755</v>
      </c>
      <c r="D1122" s="31">
        <v>48.516666999999998</v>
      </c>
      <c r="E1122" s="31">
        <v>129.533333</v>
      </c>
      <c r="F1122" s="31">
        <v>370</v>
      </c>
      <c r="I1122" s="31" t="s">
        <v>756</v>
      </c>
      <c r="M1122" s="31" t="s">
        <v>411</v>
      </c>
      <c r="W1122" s="31" t="s">
        <v>773</v>
      </c>
      <c r="X1122" s="31" t="s">
        <v>1354</v>
      </c>
      <c r="AA1122" s="31">
        <v>122.7</v>
      </c>
      <c r="AB1122" s="31">
        <v>23</v>
      </c>
      <c r="AC1122" s="31" t="s">
        <v>69</v>
      </c>
      <c r="AF1122" s="31">
        <v>14.5</v>
      </c>
      <c r="AG1122" s="31" t="s">
        <v>1355</v>
      </c>
      <c r="BD1122" s="31">
        <v>13.1</v>
      </c>
      <c r="BF1122" s="31">
        <v>35.5</v>
      </c>
      <c r="BH1122" s="31">
        <v>33.4</v>
      </c>
      <c r="BJ1122" s="31">
        <v>31.6</v>
      </c>
      <c r="BL1122" s="31">
        <v>5.7</v>
      </c>
      <c r="BN1122" s="31">
        <v>2.5</v>
      </c>
      <c r="BP1122" s="31">
        <v>0.9</v>
      </c>
    </row>
    <row r="1123" spans="1:68" s="31" customFormat="1" ht="18" customHeight="1">
      <c r="A1123" s="46" t="s">
        <v>344</v>
      </c>
      <c r="B1123" s="31" t="s">
        <v>757</v>
      </c>
      <c r="C1123" s="31" t="s">
        <v>755</v>
      </c>
      <c r="D1123" s="31">
        <v>48.516666999999998</v>
      </c>
      <c r="E1123" s="31">
        <v>129.533333</v>
      </c>
      <c r="F1123" s="31">
        <v>370</v>
      </c>
      <c r="I1123" s="31" t="s">
        <v>756</v>
      </c>
      <c r="M1123" s="31" t="s">
        <v>115</v>
      </c>
      <c r="W1123" s="31" t="s">
        <v>774</v>
      </c>
      <c r="X1123" s="31" t="s">
        <v>1354</v>
      </c>
      <c r="AA1123" s="31">
        <v>100.89999999999999</v>
      </c>
      <c r="AB1123" s="31">
        <v>31</v>
      </c>
      <c r="AC1123" s="31" t="s">
        <v>69</v>
      </c>
      <c r="AF1123" s="31">
        <v>15.9</v>
      </c>
      <c r="AG1123" s="31" t="s">
        <v>1355</v>
      </c>
      <c r="BD1123" s="31">
        <v>3.8</v>
      </c>
      <c r="BF1123" s="31">
        <v>14.2</v>
      </c>
      <c r="BH1123" s="31">
        <v>13.5</v>
      </c>
      <c r="BJ1123" s="31">
        <v>12.5</v>
      </c>
      <c r="BL1123" s="31">
        <v>13.1</v>
      </c>
      <c r="BN1123" s="31">
        <v>29</v>
      </c>
      <c r="BP1123" s="31">
        <v>14.8</v>
      </c>
    </row>
    <row r="1124" spans="1:68" s="31" customFormat="1" ht="18" customHeight="1">
      <c r="A1124" s="46" t="s">
        <v>344</v>
      </c>
      <c r="B1124" s="31" t="s">
        <v>758</v>
      </c>
      <c r="C1124" s="31" t="s">
        <v>755</v>
      </c>
      <c r="D1124" s="31">
        <v>48.516666999999998</v>
      </c>
      <c r="E1124" s="31">
        <v>129.533333</v>
      </c>
      <c r="F1124" s="31">
        <v>370</v>
      </c>
      <c r="I1124" s="31" t="s">
        <v>756</v>
      </c>
      <c r="M1124" s="31" t="s">
        <v>411</v>
      </c>
      <c r="W1124" s="31" t="s">
        <v>775</v>
      </c>
      <c r="X1124" s="31" t="s">
        <v>1354</v>
      </c>
      <c r="AA1124" s="31">
        <v>86.8</v>
      </c>
      <c r="AB1124" s="31">
        <v>23</v>
      </c>
      <c r="AC1124" s="31" t="s">
        <v>69</v>
      </c>
      <c r="AF1124" s="31">
        <v>10.7</v>
      </c>
      <c r="AG1124" s="31" t="s">
        <v>1355</v>
      </c>
      <c r="BD1124" s="31">
        <v>30.3</v>
      </c>
      <c r="BF1124" s="31">
        <v>33.799999999999997</v>
      </c>
      <c r="BH1124" s="31">
        <v>12</v>
      </c>
      <c r="BJ1124" s="31">
        <v>6.9</v>
      </c>
      <c r="BL1124" s="31">
        <v>2.5</v>
      </c>
      <c r="BN1124" s="31">
        <v>1</v>
      </c>
      <c r="BP1124" s="31">
        <v>0.3</v>
      </c>
    </row>
    <row r="1125" spans="1:68" s="31" customFormat="1" ht="18" customHeight="1">
      <c r="A1125" s="46" t="s">
        <v>344</v>
      </c>
      <c r="B1125" s="31" t="s">
        <v>758</v>
      </c>
      <c r="C1125" s="31" t="s">
        <v>755</v>
      </c>
      <c r="D1125" s="31">
        <v>48.516666999999998</v>
      </c>
      <c r="E1125" s="31">
        <v>129.533333</v>
      </c>
      <c r="F1125" s="31">
        <v>370</v>
      </c>
      <c r="I1125" s="31" t="s">
        <v>756</v>
      </c>
      <c r="M1125" s="31" t="s">
        <v>115</v>
      </c>
      <c r="W1125" s="31" t="s">
        <v>775</v>
      </c>
      <c r="X1125" s="31" t="s">
        <v>1354</v>
      </c>
      <c r="AA1125" s="31">
        <v>94.2</v>
      </c>
      <c r="AB1125" s="31">
        <v>23</v>
      </c>
      <c r="AC1125" s="31" t="s">
        <v>69</v>
      </c>
      <c r="AF1125" s="31">
        <v>9.1999999999999993</v>
      </c>
      <c r="AG1125" s="31" t="s">
        <v>1355</v>
      </c>
      <c r="BD1125" s="31">
        <v>21.5</v>
      </c>
      <c r="BF1125" s="31">
        <v>32</v>
      </c>
      <c r="BH1125" s="31">
        <v>17.3</v>
      </c>
      <c r="BJ1125" s="31">
        <v>13.2</v>
      </c>
      <c r="BL1125" s="31">
        <v>6.4</v>
      </c>
      <c r="BN1125" s="31">
        <v>3.1</v>
      </c>
      <c r="BP1125" s="31">
        <v>0.7</v>
      </c>
    </row>
    <row r="1126" spans="1:68" s="31" customFormat="1" ht="18" customHeight="1">
      <c r="A1126" s="46" t="s">
        <v>344</v>
      </c>
      <c r="B1126" s="31" t="s">
        <v>759</v>
      </c>
      <c r="C1126" s="31" t="s">
        <v>755</v>
      </c>
      <c r="D1126" s="31">
        <v>48.516666999999998</v>
      </c>
      <c r="E1126" s="31">
        <v>129.533333</v>
      </c>
      <c r="F1126" s="31">
        <v>370</v>
      </c>
      <c r="I1126" s="31" t="s">
        <v>756</v>
      </c>
      <c r="M1126" s="31" t="s">
        <v>411</v>
      </c>
      <c r="W1126" s="31" t="s">
        <v>775</v>
      </c>
      <c r="X1126" s="31" t="s">
        <v>1354</v>
      </c>
      <c r="AA1126" s="31">
        <v>191</v>
      </c>
      <c r="AB1126" s="31">
        <v>23</v>
      </c>
      <c r="AC1126" s="31" t="s">
        <v>69</v>
      </c>
      <c r="AF1126" s="31">
        <v>14.2</v>
      </c>
      <c r="AG1126" s="31" t="s">
        <v>1355</v>
      </c>
      <c r="BD1126" s="31">
        <v>63.6</v>
      </c>
      <c r="BF1126" s="31">
        <v>83.4</v>
      </c>
      <c r="BH1126" s="31">
        <v>25.6</v>
      </c>
      <c r="BJ1126" s="31">
        <v>12.8</v>
      </c>
      <c r="BL1126" s="31">
        <v>4.2</v>
      </c>
      <c r="BN1126" s="31">
        <v>1.1000000000000001</v>
      </c>
      <c r="BP1126" s="31">
        <v>0.3</v>
      </c>
    </row>
    <row r="1127" spans="1:68" s="31" customFormat="1" ht="18" customHeight="1">
      <c r="A1127" s="46" t="s">
        <v>344</v>
      </c>
      <c r="B1127" s="31" t="s">
        <v>759</v>
      </c>
      <c r="C1127" s="31" t="s">
        <v>755</v>
      </c>
      <c r="D1127" s="31">
        <v>48.516666999999998</v>
      </c>
      <c r="E1127" s="31">
        <v>129.533333</v>
      </c>
      <c r="F1127" s="31">
        <v>370</v>
      </c>
      <c r="I1127" s="31" t="s">
        <v>756</v>
      </c>
      <c r="M1127" s="31" t="s">
        <v>115</v>
      </c>
      <c r="W1127" s="31" t="s">
        <v>775</v>
      </c>
      <c r="X1127" s="31" t="s">
        <v>1354</v>
      </c>
      <c r="AA1127" s="31">
        <v>113.9</v>
      </c>
      <c r="AB1127" s="31">
        <v>23</v>
      </c>
      <c r="AC1127" s="31" t="s">
        <v>69</v>
      </c>
      <c r="AF1127" s="31">
        <v>11.3</v>
      </c>
      <c r="AG1127" s="31" t="s">
        <v>1355</v>
      </c>
      <c r="BD1127" s="31">
        <v>29.5</v>
      </c>
      <c r="BF1127" s="31">
        <v>43.2</v>
      </c>
      <c r="BH1127" s="31">
        <v>18.7</v>
      </c>
      <c r="BJ1127" s="31">
        <v>11.4</v>
      </c>
      <c r="BL1127" s="31">
        <v>5.8</v>
      </c>
      <c r="BN1127" s="31">
        <v>4</v>
      </c>
      <c r="BP1127" s="31">
        <v>1.3</v>
      </c>
    </row>
    <row r="1128" spans="1:68" s="31" customFormat="1" ht="18" customHeight="1">
      <c r="A1128" s="46" t="s">
        <v>344</v>
      </c>
      <c r="B1128" s="31" t="s">
        <v>760</v>
      </c>
      <c r="C1128" s="31" t="s">
        <v>755</v>
      </c>
      <c r="D1128" s="31">
        <v>42.216667000000001</v>
      </c>
      <c r="E1128" s="31">
        <v>126.651667</v>
      </c>
      <c r="F1128" s="31">
        <v>900</v>
      </c>
      <c r="G1128" s="31">
        <v>4</v>
      </c>
      <c r="H1128" s="31">
        <v>844</v>
      </c>
      <c r="M1128" s="31" t="s">
        <v>411</v>
      </c>
      <c r="W1128" s="31" t="s">
        <v>776</v>
      </c>
      <c r="X1128" s="31" t="s">
        <v>1354</v>
      </c>
      <c r="AA1128" s="31">
        <v>79.3</v>
      </c>
      <c r="AB1128" s="31">
        <v>25</v>
      </c>
      <c r="AC1128" s="31" t="s">
        <v>69</v>
      </c>
      <c r="AF1128" s="31">
        <v>17.399999999999999</v>
      </c>
      <c r="AG1128" s="31" t="s">
        <v>1355</v>
      </c>
      <c r="BD1128" s="31">
        <v>10.3</v>
      </c>
      <c r="BF1128" s="31">
        <v>23.8</v>
      </c>
      <c r="BH1128" s="31">
        <v>32.700000000000003</v>
      </c>
      <c r="BJ1128" s="31">
        <v>3.3</v>
      </c>
      <c r="BL1128" s="31">
        <v>3.1</v>
      </c>
      <c r="BN1128" s="31">
        <v>4.5999999999999996</v>
      </c>
      <c r="BP1128" s="31">
        <v>1.5</v>
      </c>
    </row>
    <row r="1129" spans="1:68" s="31" customFormat="1" ht="18" customHeight="1">
      <c r="A1129" s="46" t="s">
        <v>344</v>
      </c>
      <c r="B1129" s="31" t="s">
        <v>760</v>
      </c>
      <c r="C1129" s="31" t="s">
        <v>755</v>
      </c>
      <c r="D1129" s="31">
        <v>42.216667000000001</v>
      </c>
      <c r="E1129" s="31">
        <v>126.651667</v>
      </c>
      <c r="F1129" s="31">
        <v>900</v>
      </c>
      <c r="G1129" s="31">
        <v>4</v>
      </c>
      <c r="H1129" s="31">
        <v>844</v>
      </c>
      <c r="M1129" s="31" t="s">
        <v>115</v>
      </c>
      <c r="X1129" s="31" t="s">
        <v>1354</v>
      </c>
      <c r="AA1129" s="31">
        <v>35</v>
      </c>
      <c r="AB1129" s="31">
        <v>29</v>
      </c>
      <c r="AC1129" s="31" t="s">
        <v>69</v>
      </c>
      <c r="AF1129" s="31">
        <v>6.1</v>
      </c>
      <c r="AG1129" s="31" t="s">
        <v>1355</v>
      </c>
      <c r="BD1129" s="31">
        <v>3.1</v>
      </c>
      <c r="BF1129" s="31">
        <v>6.3</v>
      </c>
      <c r="BH1129" s="31">
        <v>5.2</v>
      </c>
      <c r="BJ1129" s="31">
        <v>5.7</v>
      </c>
      <c r="BL1129" s="31">
        <v>7.4</v>
      </c>
      <c r="BN1129" s="31">
        <v>5.9</v>
      </c>
      <c r="BP1129" s="31">
        <v>1.4</v>
      </c>
    </row>
    <row r="1130" spans="1:68" s="31" customFormat="1" ht="18" customHeight="1">
      <c r="A1130" s="46" t="s">
        <v>344</v>
      </c>
      <c r="B1130" s="31" t="s">
        <v>761</v>
      </c>
      <c r="C1130" s="31" t="s">
        <v>755</v>
      </c>
      <c r="D1130" s="31">
        <v>42.216667000000001</v>
      </c>
      <c r="E1130" s="31">
        <v>126.651667</v>
      </c>
      <c r="F1130" s="31">
        <v>900</v>
      </c>
      <c r="G1130" s="31">
        <v>4</v>
      </c>
      <c r="H1130" s="31">
        <v>844</v>
      </c>
      <c r="M1130" s="31" t="s">
        <v>411</v>
      </c>
      <c r="W1130" s="31" t="s">
        <v>777</v>
      </c>
      <c r="X1130" s="31" t="s">
        <v>1354</v>
      </c>
      <c r="AA1130" s="31">
        <v>46.600000000000009</v>
      </c>
      <c r="AB1130" s="31">
        <v>31</v>
      </c>
      <c r="AC1130" s="31" t="s">
        <v>69</v>
      </c>
      <c r="AF1130" s="31">
        <v>14.5</v>
      </c>
      <c r="AG1130" s="31" t="s">
        <v>1355</v>
      </c>
      <c r="BD1130" s="31">
        <v>5.2</v>
      </c>
      <c r="BF1130" s="31">
        <v>9.9</v>
      </c>
      <c r="BH1130" s="31">
        <v>6.5</v>
      </c>
      <c r="BJ1130" s="31">
        <v>3</v>
      </c>
      <c r="BL1130" s="31">
        <v>4.8</v>
      </c>
      <c r="BN1130" s="31">
        <v>11.5</v>
      </c>
      <c r="BP1130" s="31">
        <v>5.7</v>
      </c>
    </row>
    <row r="1131" spans="1:68" s="31" customFormat="1" ht="18" customHeight="1">
      <c r="A1131" s="46" t="s">
        <v>344</v>
      </c>
      <c r="B1131" s="31" t="s">
        <v>761</v>
      </c>
      <c r="C1131" s="31" t="s">
        <v>755</v>
      </c>
      <c r="D1131" s="31">
        <v>42.216667000000001</v>
      </c>
      <c r="E1131" s="31">
        <v>126.651667</v>
      </c>
      <c r="F1131" s="31">
        <v>900</v>
      </c>
      <c r="G1131" s="31">
        <v>4</v>
      </c>
      <c r="H1131" s="31">
        <v>844</v>
      </c>
      <c r="M1131" s="31" t="s">
        <v>115</v>
      </c>
      <c r="X1131" s="31" t="s">
        <v>1354</v>
      </c>
      <c r="AA1131" s="31">
        <v>27.599999999999998</v>
      </c>
      <c r="AB1131" s="31">
        <v>23</v>
      </c>
      <c r="AC1131" s="31" t="s">
        <v>69</v>
      </c>
      <c r="AF1131" s="31">
        <v>7.3</v>
      </c>
      <c r="AG1131" s="31" t="s">
        <v>1355</v>
      </c>
      <c r="BD1131" s="31">
        <v>3</v>
      </c>
      <c r="BF1131" s="31">
        <v>6</v>
      </c>
      <c r="BH1131" s="31">
        <v>3.9</v>
      </c>
      <c r="BJ1131" s="31">
        <v>3.2</v>
      </c>
      <c r="BL1131" s="31">
        <v>4.4000000000000004</v>
      </c>
      <c r="BN1131" s="31">
        <v>5.4</v>
      </c>
      <c r="BP1131" s="31">
        <v>1.7</v>
      </c>
    </row>
    <row r="1132" spans="1:68" s="31" customFormat="1" ht="18" customHeight="1">
      <c r="A1132" s="46" t="s">
        <v>344</v>
      </c>
      <c r="B1132" s="31" t="s">
        <v>762</v>
      </c>
      <c r="C1132" s="31" t="s">
        <v>755</v>
      </c>
      <c r="D1132" s="31">
        <v>42.216667000000001</v>
      </c>
      <c r="E1132" s="31">
        <v>126.651667</v>
      </c>
      <c r="F1132" s="31">
        <v>900</v>
      </c>
      <c r="G1132" s="31">
        <v>4</v>
      </c>
      <c r="H1132" s="31">
        <v>844</v>
      </c>
      <c r="M1132" s="31" t="s">
        <v>411</v>
      </c>
      <c r="W1132" s="31" t="s">
        <v>777</v>
      </c>
      <c r="X1132" s="31" t="s">
        <v>1354</v>
      </c>
      <c r="AA1132" s="31">
        <v>37.9</v>
      </c>
      <c r="AB1132" s="31">
        <v>23</v>
      </c>
      <c r="AC1132" s="31" t="s">
        <v>69</v>
      </c>
      <c r="AF1132" s="31">
        <v>10.5</v>
      </c>
      <c r="AG1132" s="31" t="s">
        <v>1355</v>
      </c>
      <c r="BD1132" s="31">
        <v>3.1</v>
      </c>
      <c r="BF1132" s="31">
        <v>9.5</v>
      </c>
      <c r="BH1132" s="31">
        <v>4.3</v>
      </c>
      <c r="BJ1132" s="31">
        <v>2.5</v>
      </c>
      <c r="BL1132" s="31">
        <v>6.7</v>
      </c>
      <c r="BN1132" s="31">
        <v>9.1</v>
      </c>
      <c r="BP1132" s="31">
        <v>2.7</v>
      </c>
    </row>
    <row r="1133" spans="1:68" s="31" customFormat="1" ht="18" customHeight="1">
      <c r="A1133" s="46" t="s">
        <v>344</v>
      </c>
      <c r="B1133" s="31" t="s">
        <v>762</v>
      </c>
      <c r="C1133" s="31" t="s">
        <v>755</v>
      </c>
      <c r="D1133" s="31">
        <v>42.216667000000001</v>
      </c>
      <c r="E1133" s="31">
        <v>126.651667</v>
      </c>
      <c r="F1133" s="31">
        <v>900</v>
      </c>
      <c r="G1133" s="31">
        <v>4</v>
      </c>
      <c r="H1133" s="31">
        <v>844</v>
      </c>
      <c r="M1133" s="31" t="s">
        <v>115</v>
      </c>
      <c r="X1133" s="31" t="s">
        <v>1354</v>
      </c>
      <c r="AA1133" s="31">
        <v>32</v>
      </c>
      <c r="AB1133" s="31">
        <v>23</v>
      </c>
      <c r="AC1133" s="31" t="s">
        <v>69</v>
      </c>
      <c r="AF1133" s="31">
        <v>5.7</v>
      </c>
      <c r="AG1133" s="31" t="s">
        <v>1355</v>
      </c>
      <c r="BD1133" s="31">
        <v>4.7</v>
      </c>
      <c r="BF1133" s="31">
        <v>7.3</v>
      </c>
      <c r="BH1133" s="31">
        <v>5.6</v>
      </c>
      <c r="BJ1133" s="31">
        <v>4.0999999999999996</v>
      </c>
      <c r="BL1133" s="31">
        <v>4.7</v>
      </c>
      <c r="BN1133" s="31">
        <v>4.3</v>
      </c>
      <c r="BP1133" s="31">
        <v>1.3</v>
      </c>
    </row>
    <row r="1134" spans="1:68" s="31" customFormat="1" ht="18" customHeight="1">
      <c r="A1134" s="46" t="s">
        <v>344</v>
      </c>
      <c r="B1134" s="31" t="s">
        <v>763</v>
      </c>
      <c r="C1134" s="31" t="s">
        <v>755</v>
      </c>
      <c r="D1134" s="31">
        <v>31.466666</v>
      </c>
      <c r="E1134" s="31">
        <v>110</v>
      </c>
      <c r="F1134" s="31">
        <v>1700</v>
      </c>
      <c r="G1134" s="31">
        <v>7.2</v>
      </c>
      <c r="H1134" s="31">
        <v>1560</v>
      </c>
      <c r="I1134" s="31" t="s">
        <v>756</v>
      </c>
      <c r="M1134" s="31" t="s">
        <v>411</v>
      </c>
      <c r="W1134" s="31" t="s">
        <v>772</v>
      </c>
      <c r="X1134" s="31" t="s">
        <v>1354</v>
      </c>
      <c r="AA1134" s="31">
        <v>51.899999999999991</v>
      </c>
      <c r="AB1134" s="31">
        <v>31</v>
      </c>
      <c r="AC1134" s="31" t="s">
        <v>69</v>
      </c>
      <c r="AF1134" s="31">
        <v>10</v>
      </c>
      <c r="AG1134" s="31" t="s">
        <v>1355</v>
      </c>
      <c r="BD1134" s="31">
        <v>2.1</v>
      </c>
      <c r="BF1134" s="31">
        <v>8.3000000000000007</v>
      </c>
      <c r="BH1134" s="31">
        <v>4.9000000000000004</v>
      </c>
      <c r="BJ1134" s="31">
        <v>3.2</v>
      </c>
      <c r="BL1134" s="31">
        <v>7.9</v>
      </c>
      <c r="BN1134" s="31">
        <v>18.7</v>
      </c>
      <c r="BP1134" s="31">
        <v>6.8</v>
      </c>
    </row>
    <row r="1135" spans="1:68" s="31" customFormat="1" ht="18" customHeight="1">
      <c r="A1135" s="46" t="s">
        <v>344</v>
      </c>
      <c r="B1135" s="31" t="s">
        <v>763</v>
      </c>
      <c r="C1135" s="31" t="s">
        <v>755</v>
      </c>
      <c r="D1135" s="31">
        <v>31.466666</v>
      </c>
      <c r="E1135" s="31">
        <v>110</v>
      </c>
      <c r="F1135" s="31">
        <v>1700</v>
      </c>
      <c r="G1135" s="31">
        <v>7.2</v>
      </c>
      <c r="H1135" s="31">
        <v>1560</v>
      </c>
      <c r="I1135" s="31" t="s">
        <v>756</v>
      </c>
      <c r="M1135" s="31" t="s">
        <v>115</v>
      </c>
      <c r="W1135" s="31" t="s">
        <v>772</v>
      </c>
      <c r="X1135" s="31" t="s">
        <v>1354</v>
      </c>
      <c r="AA1135" s="31">
        <v>47.400000000000006</v>
      </c>
      <c r="AB1135" s="31">
        <v>31</v>
      </c>
      <c r="AC1135" s="31" t="s">
        <v>69</v>
      </c>
      <c r="AF1135" s="31">
        <v>6.7</v>
      </c>
      <c r="AG1135" s="31" t="s">
        <v>1355</v>
      </c>
      <c r="BD1135" s="31">
        <v>1.3</v>
      </c>
      <c r="BF1135" s="31">
        <v>3.2</v>
      </c>
      <c r="BH1135" s="31">
        <v>4.3</v>
      </c>
      <c r="BJ1135" s="31">
        <v>5.8</v>
      </c>
      <c r="BL1135" s="31">
        <v>9.6</v>
      </c>
      <c r="BN1135" s="31">
        <v>15.7</v>
      </c>
      <c r="BP1135" s="31">
        <v>7.5</v>
      </c>
    </row>
    <row r="1136" spans="1:68" s="31" customFormat="1" ht="18" customHeight="1">
      <c r="A1136" s="46" t="s">
        <v>344</v>
      </c>
      <c r="B1136" s="31" t="s">
        <v>764</v>
      </c>
      <c r="C1136" s="31" t="s">
        <v>755</v>
      </c>
      <c r="D1136" s="31">
        <v>31.466666</v>
      </c>
      <c r="E1136" s="31">
        <v>110</v>
      </c>
      <c r="F1136" s="31">
        <v>1700</v>
      </c>
      <c r="G1136" s="31">
        <v>7.2</v>
      </c>
      <c r="H1136" s="31">
        <v>1560</v>
      </c>
      <c r="I1136" s="31" t="s">
        <v>756</v>
      </c>
      <c r="M1136" s="31" t="s">
        <v>411</v>
      </c>
      <c r="W1136" s="31" t="s">
        <v>772</v>
      </c>
      <c r="X1136" s="31" t="s">
        <v>1354</v>
      </c>
      <c r="AA1136" s="31">
        <v>68.599999999999994</v>
      </c>
      <c r="AB1136" s="31">
        <v>33</v>
      </c>
      <c r="AC1136" s="31" t="s">
        <v>69</v>
      </c>
      <c r="AF1136" s="31">
        <v>14.1</v>
      </c>
      <c r="AG1136" s="31" t="s">
        <v>1355</v>
      </c>
      <c r="BD1136" s="31">
        <v>5.2</v>
      </c>
      <c r="BF1136" s="31">
        <v>12.9</v>
      </c>
      <c r="BH1136" s="31">
        <v>8.4</v>
      </c>
      <c r="BJ1136" s="31">
        <v>3.1</v>
      </c>
      <c r="BL1136" s="31">
        <v>6.8</v>
      </c>
      <c r="BN1136" s="31">
        <v>12.6</v>
      </c>
      <c r="BP1136" s="31">
        <v>19.600000000000001</v>
      </c>
    </row>
    <row r="1137" spans="1:68" s="31" customFormat="1" ht="18" customHeight="1">
      <c r="A1137" s="46" t="s">
        <v>344</v>
      </c>
      <c r="B1137" s="31" t="s">
        <v>764</v>
      </c>
      <c r="C1137" s="31" t="s">
        <v>755</v>
      </c>
      <c r="D1137" s="31">
        <v>31.466666</v>
      </c>
      <c r="E1137" s="31">
        <v>110</v>
      </c>
      <c r="F1137" s="31">
        <v>1700</v>
      </c>
      <c r="G1137" s="31">
        <v>7.2</v>
      </c>
      <c r="H1137" s="31">
        <v>1560</v>
      </c>
      <c r="I1137" s="31" t="s">
        <v>756</v>
      </c>
      <c r="M1137" s="31" t="s">
        <v>115</v>
      </c>
      <c r="W1137" s="31" t="s">
        <v>772</v>
      </c>
      <c r="X1137" s="31" t="s">
        <v>1354</v>
      </c>
      <c r="AA1137" s="31">
        <v>57</v>
      </c>
      <c r="AB1137" s="31">
        <v>33</v>
      </c>
      <c r="AC1137" s="31" t="s">
        <v>69</v>
      </c>
      <c r="AF1137" s="31">
        <v>8.4</v>
      </c>
      <c r="AG1137" s="31" t="s">
        <v>1355</v>
      </c>
      <c r="BD1137" s="31">
        <v>1.2</v>
      </c>
      <c r="BF1137" s="31">
        <v>2.8</v>
      </c>
      <c r="BH1137" s="31">
        <v>3.7</v>
      </c>
      <c r="BJ1137" s="31">
        <v>5.2</v>
      </c>
      <c r="BL1137" s="31">
        <v>11.1</v>
      </c>
      <c r="BN1137" s="31">
        <v>14.8</v>
      </c>
      <c r="BP1137" s="31">
        <v>18.2</v>
      </c>
    </row>
    <row r="1138" spans="1:68" s="31" customFormat="1" ht="18" customHeight="1">
      <c r="A1138" s="46" t="s">
        <v>344</v>
      </c>
      <c r="B1138" s="31" t="s">
        <v>765</v>
      </c>
      <c r="C1138" s="31" t="s">
        <v>755</v>
      </c>
      <c r="D1138" s="31">
        <v>31.466666</v>
      </c>
      <c r="E1138" s="31">
        <v>110</v>
      </c>
      <c r="F1138" s="31">
        <v>1700</v>
      </c>
      <c r="G1138" s="31">
        <v>7.2</v>
      </c>
      <c r="H1138" s="31">
        <v>1560</v>
      </c>
      <c r="I1138" s="31" t="s">
        <v>756</v>
      </c>
      <c r="M1138" s="31" t="s">
        <v>411</v>
      </c>
      <c r="W1138" s="31" t="s">
        <v>772</v>
      </c>
      <c r="X1138" s="31" t="s">
        <v>1354</v>
      </c>
      <c r="AA1138" s="31">
        <v>58.899999999999991</v>
      </c>
      <c r="AB1138" s="31">
        <v>33</v>
      </c>
      <c r="AC1138" s="31" t="s">
        <v>69</v>
      </c>
      <c r="AF1138" s="31">
        <v>11</v>
      </c>
      <c r="AG1138" s="31" t="s">
        <v>1355</v>
      </c>
      <c r="BD1138" s="31">
        <v>1.7</v>
      </c>
      <c r="BF1138" s="31">
        <v>8.6999999999999993</v>
      </c>
      <c r="BH1138" s="31">
        <v>6.7</v>
      </c>
      <c r="BJ1138" s="31">
        <v>4</v>
      </c>
      <c r="BL1138" s="31">
        <v>7.6</v>
      </c>
      <c r="BN1138" s="31">
        <v>13.7</v>
      </c>
      <c r="BP1138" s="31">
        <v>16.5</v>
      </c>
    </row>
    <row r="1139" spans="1:68" s="31" customFormat="1" ht="18" customHeight="1">
      <c r="A1139" s="46" t="s">
        <v>344</v>
      </c>
      <c r="B1139" s="31" t="s">
        <v>765</v>
      </c>
      <c r="C1139" s="31" t="s">
        <v>755</v>
      </c>
      <c r="D1139" s="31">
        <v>31.466666</v>
      </c>
      <c r="E1139" s="31">
        <v>110</v>
      </c>
      <c r="F1139" s="31">
        <v>1700</v>
      </c>
      <c r="G1139" s="31">
        <v>7.2</v>
      </c>
      <c r="H1139" s="31">
        <v>1560</v>
      </c>
      <c r="I1139" s="31" t="s">
        <v>756</v>
      </c>
      <c r="M1139" s="31" t="s">
        <v>115</v>
      </c>
      <c r="W1139" s="31" t="s">
        <v>772</v>
      </c>
      <c r="X1139" s="31" t="s">
        <v>1354</v>
      </c>
      <c r="AA1139" s="31">
        <v>64.099999999999994</v>
      </c>
      <c r="AB1139" s="31">
        <v>31</v>
      </c>
      <c r="AC1139" s="31" t="s">
        <v>69</v>
      </c>
      <c r="AF1139" s="31">
        <v>7.6</v>
      </c>
      <c r="AG1139" s="31" t="s">
        <v>1355</v>
      </c>
      <c r="BD1139" s="31">
        <v>0.5</v>
      </c>
      <c r="BF1139" s="31">
        <v>1.5</v>
      </c>
      <c r="BH1139" s="31">
        <v>2.2000000000000002</v>
      </c>
      <c r="BJ1139" s="31">
        <v>6.2</v>
      </c>
      <c r="BL1139" s="31">
        <v>13</v>
      </c>
      <c r="BN1139" s="31">
        <v>21.1</v>
      </c>
      <c r="BP1139" s="31">
        <v>19.600000000000001</v>
      </c>
    </row>
    <row r="1140" spans="1:68" s="31" customFormat="1" ht="18" customHeight="1">
      <c r="A1140" s="46" t="s">
        <v>344</v>
      </c>
      <c r="B1140" s="31" t="s">
        <v>766</v>
      </c>
      <c r="C1140" s="31" t="s">
        <v>755</v>
      </c>
      <c r="D1140" s="31">
        <v>31.466666</v>
      </c>
      <c r="E1140" s="31">
        <v>110</v>
      </c>
      <c r="F1140" s="31">
        <v>1700</v>
      </c>
      <c r="G1140" s="31">
        <v>7.2</v>
      </c>
      <c r="H1140" s="31">
        <v>1560</v>
      </c>
      <c r="I1140" s="31" t="s">
        <v>756</v>
      </c>
      <c r="M1140" s="31" t="s">
        <v>411</v>
      </c>
      <c r="W1140" s="31" t="s">
        <v>772</v>
      </c>
      <c r="X1140" s="31" t="s">
        <v>1354</v>
      </c>
      <c r="AA1140" s="31">
        <v>59.7</v>
      </c>
      <c r="AB1140" s="31">
        <v>23</v>
      </c>
      <c r="AC1140" s="31" t="s">
        <v>69</v>
      </c>
      <c r="AF1140" s="31">
        <v>9.6999999999999993</v>
      </c>
      <c r="AG1140" s="31" t="s">
        <v>1355</v>
      </c>
      <c r="BD1140" s="31">
        <v>6.3</v>
      </c>
      <c r="BF1140" s="31">
        <v>13.2</v>
      </c>
      <c r="BH1140" s="31">
        <v>7.5</v>
      </c>
      <c r="BJ1140" s="31">
        <v>4.4000000000000004</v>
      </c>
      <c r="BL1140" s="31">
        <v>10.3</v>
      </c>
      <c r="BN1140" s="31">
        <v>9.9</v>
      </c>
      <c r="BP1140" s="31">
        <v>8.1</v>
      </c>
    </row>
    <row r="1141" spans="1:68" s="31" customFormat="1" ht="18" customHeight="1">
      <c r="A1141" s="46" t="s">
        <v>344</v>
      </c>
      <c r="B1141" s="31" t="s">
        <v>766</v>
      </c>
      <c r="C1141" s="31" t="s">
        <v>755</v>
      </c>
      <c r="D1141" s="31">
        <v>31.466666</v>
      </c>
      <c r="E1141" s="31">
        <v>110</v>
      </c>
      <c r="F1141" s="31">
        <v>1700</v>
      </c>
      <c r="G1141" s="31">
        <v>7.2</v>
      </c>
      <c r="H1141" s="31">
        <v>1560</v>
      </c>
      <c r="I1141" s="31" t="s">
        <v>756</v>
      </c>
      <c r="M1141" s="31" t="s">
        <v>115</v>
      </c>
      <c r="W1141" s="31" t="s">
        <v>772</v>
      </c>
      <c r="X1141" s="31" t="s">
        <v>1354</v>
      </c>
      <c r="AA1141" s="31">
        <v>27.599999999999998</v>
      </c>
      <c r="AB1141" s="31">
        <v>31</v>
      </c>
      <c r="AC1141" s="31" t="s">
        <v>69</v>
      </c>
      <c r="AF1141" s="31">
        <v>5.2</v>
      </c>
      <c r="AG1141" s="31" t="s">
        <v>1355</v>
      </c>
      <c r="BD1141" s="31">
        <v>1.2</v>
      </c>
      <c r="BF1141" s="31">
        <v>3.6</v>
      </c>
      <c r="BH1141" s="31">
        <v>2.9</v>
      </c>
      <c r="BJ1141" s="31">
        <v>4.2</v>
      </c>
      <c r="BL1141" s="31">
        <v>5.5</v>
      </c>
      <c r="BN1141" s="31">
        <v>6</v>
      </c>
      <c r="BP1141" s="31">
        <v>4.2</v>
      </c>
    </row>
    <row r="1142" spans="1:68" s="31" customFormat="1" ht="18" customHeight="1">
      <c r="A1142" s="46" t="s">
        <v>344</v>
      </c>
      <c r="B1142" s="31" t="s">
        <v>767</v>
      </c>
      <c r="C1142" s="31" t="s">
        <v>755</v>
      </c>
      <c r="D1142" s="31">
        <v>31.466666</v>
      </c>
      <c r="E1142" s="31">
        <v>110</v>
      </c>
      <c r="F1142" s="31">
        <v>1700</v>
      </c>
      <c r="G1142" s="31">
        <v>7.2</v>
      </c>
      <c r="H1142" s="31">
        <v>1560</v>
      </c>
      <c r="I1142" s="31" t="s">
        <v>756</v>
      </c>
      <c r="M1142" s="31" t="s">
        <v>411</v>
      </c>
      <c r="W1142" s="31" t="s">
        <v>772</v>
      </c>
      <c r="X1142" s="31" t="s">
        <v>1354</v>
      </c>
      <c r="AA1142" s="31">
        <v>42.1</v>
      </c>
      <c r="AB1142" s="31">
        <v>23</v>
      </c>
      <c r="AC1142" s="31" t="s">
        <v>69</v>
      </c>
      <c r="AF1142" s="31">
        <v>9.4</v>
      </c>
      <c r="AG1142" s="31" t="s">
        <v>1355</v>
      </c>
      <c r="BD1142" s="31">
        <v>6.5</v>
      </c>
      <c r="BF1142" s="31">
        <v>10.199999999999999</v>
      </c>
      <c r="BH1142" s="31">
        <v>8.5</v>
      </c>
      <c r="BJ1142" s="31">
        <v>3.2</v>
      </c>
      <c r="BL1142" s="31">
        <v>6.1</v>
      </c>
      <c r="BN1142" s="31">
        <v>6</v>
      </c>
      <c r="BP1142" s="31">
        <v>1.6</v>
      </c>
    </row>
    <row r="1143" spans="1:68" s="31" customFormat="1" ht="18" customHeight="1">
      <c r="A1143" s="46" t="s">
        <v>344</v>
      </c>
      <c r="B1143" s="31" t="s">
        <v>767</v>
      </c>
      <c r="C1143" s="31" t="s">
        <v>755</v>
      </c>
      <c r="D1143" s="31">
        <v>31.466666</v>
      </c>
      <c r="E1143" s="31">
        <v>110</v>
      </c>
      <c r="F1143" s="31">
        <v>1700</v>
      </c>
      <c r="G1143" s="31">
        <v>7.2</v>
      </c>
      <c r="H1143" s="31">
        <v>1560</v>
      </c>
      <c r="I1143" s="31" t="s">
        <v>756</v>
      </c>
      <c r="M1143" s="31" t="s">
        <v>115</v>
      </c>
      <c r="W1143" s="31" t="s">
        <v>778</v>
      </c>
      <c r="X1143" s="31" t="s">
        <v>1354</v>
      </c>
      <c r="AA1143" s="31">
        <v>98.7</v>
      </c>
      <c r="AB1143" s="31">
        <v>29</v>
      </c>
      <c r="AC1143" s="31" t="s">
        <v>69</v>
      </c>
      <c r="AF1143" s="31">
        <v>5.5</v>
      </c>
      <c r="AG1143" s="31" t="s">
        <v>1355</v>
      </c>
      <c r="BD1143" s="31">
        <v>2.7</v>
      </c>
      <c r="BF1143" s="31">
        <v>7.6</v>
      </c>
      <c r="BH1143" s="31">
        <v>13.9</v>
      </c>
      <c r="BJ1143" s="31">
        <v>21.8</v>
      </c>
      <c r="BL1143" s="31">
        <v>24</v>
      </c>
      <c r="BN1143" s="31">
        <v>19.3</v>
      </c>
      <c r="BP1143" s="31">
        <v>9.4</v>
      </c>
    </row>
    <row r="1144" spans="1:68" s="31" customFormat="1" ht="18" customHeight="1">
      <c r="A1144" s="46" t="s">
        <v>344</v>
      </c>
      <c r="B1144" s="31" t="s">
        <v>768</v>
      </c>
      <c r="C1144" s="31" t="s">
        <v>755</v>
      </c>
      <c r="D1144" s="31">
        <v>26.083333</v>
      </c>
      <c r="E1144" s="31">
        <v>110.36666700000001</v>
      </c>
      <c r="F1144" s="31">
        <v>1690</v>
      </c>
      <c r="G1144" s="31">
        <v>12.5</v>
      </c>
      <c r="H1144" s="31">
        <v>1800</v>
      </c>
      <c r="M1144" s="31" t="s">
        <v>411</v>
      </c>
      <c r="W1144" s="31" t="s">
        <v>774</v>
      </c>
      <c r="X1144" s="31" t="s">
        <v>1354</v>
      </c>
      <c r="AA1144" s="31">
        <v>15.6</v>
      </c>
      <c r="AB1144" s="31">
        <v>25</v>
      </c>
      <c r="AC1144" s="31" t="s">
        <v>69</v>
      </c>
      <c r="AF1144" s="31">
        <v>10.4</v>
      </c>
      <c r="AG1144" s="31" t="s">
        <v>1355</v>
      </c>
      <c r="BD1144" s="31">
        <v>0.6</v>
      </c>
      <c r="BF1144" s="31">
        <v>3.6</v>
      </c>
      <c r="BH1144" s="31">
        <v>4.5999999999999996</v>
      </c>
      <c r="BJ1144" s="31">
        <v>1.2</v>
      </c>
      <c r="BL1144" s="31">
        <v>1.6</v>
      </c>
      <c r="BN1144" s="31">
        <v>2.1</v>
      </c>
      <c r="BP1144" s="31">
        <v>1.9</v>
      </c>
    </row>
    <row r="1145" spans="1:68" s="31" customFormat="1" ht="18" customHeight="1">
      <c r="A1145" s="46" t="s">
        <v>344</v>
      </c>
      <c r="B1145" s="31" t="s">
        <v>768</v>
      </c>
      <c r="C1145" s="31" t="s">
        <v>755</v>
      </c>
      <c r="D1145" s="31">
        <v>26.083333</v>
      </c>
      <c r="E1145" s="31">
        <v>110.36666700000001</v>
      </c>
      <c r="F1145" s="31">
        <v>1690</v>
      </c>
      <c r="G1145" s="31">
        <v>12.5</v>
      </c>
      <c r="H1145" s="31">
        <v>1800</v>
      </c>
      <c r="M1145" s="31" t="s">
        <v>115</v>
      </c>
      <c r="W1145" s="31" t="s">
        <v>776</v>
      </c>
      <c r="X1145" s="31" t="s">
        <v>1354</v>
      </c>
      <c r="AA1145" s="31">
        <v>13.9</v>
      </c>
      <c r="AB1145" s="31">
        <v>31</v>
      </c>
      <c r="AC1145" s="31" t="s">
        <v>69</v>
      </c>
      <c r="AF1145" s="31">
        <v>4.9000000000000004</v>
      </c>
      <c r="AG1145" s="31" t="s">
        <v>1355</v>
      </c>
      <c r="BD1145" s="31">
        <v>0.5</v>
      </c>
      <c r="BF1145" s="31">
        <v>1.7</v>
      </c>
      <c r="BH1145" s="31">
        <v>1.9</v>
      </c>
      <c r="BJ1145" s="31">
        <v>1.5</v>
      </c>
      <c r="BL1145" s="31">
        <v>2.9</v>
      </c>
      <c r="BN1145" s="31">
        <v>3.5</v>
      </c>
      <c r="BP1145" s="31">
        <v>1.9</v>
      </c>
    </row>
    <row r="1146" spans="1:68" s="31" customFormat="1" ht="18" customHeight="1">
      <c r="A1146" s="46" t="s">
        <v>344</v>
      </c>
      <c r="B1146" s="31" t="s">
        <v>769</v>
      </c>
      <c r="C1146" s="31" t="s">
        <v>755</v>
      </c>
      <c r="D1146" s="31">
        <v>26.083333</v>
      </c>
      <c r="E1146" s="31">
        <v>110.36666700000001</v>
      </c>
      <c r="F1146" s="31">
        <v>1690</v>
      </c>
      <c r="G1146" s="31">
        <v>12.5</v>
      </c>
      <c r="H1146" s="31">
        <v>1800</v>
      </c>
      <c r="M1146" s="31" t="s">
        <v>411</v>
      </c>
      <c r="W1146" s="31" t="s">
        <v>772</v>
      </c>
      <c r="X1146" s="31" t="s">
        <v>1354</v>
      </c>
      <c r="AA1146" s="31">
        <v>14.600000000000001</v>
      </c>
      <c r="AB1146" s="31">
        <v>25</v>
      </c>
      <c r="AC1146" s="31" t="s">
        <v>69</v>
      </c>
      <c r="AF1146" s="31">
        <v>7</v>
      </c>
      <c r="AG1146" s="31" t="s">
        <v>1355</v>
      </c>
      <c r="BD1146" s="31">
        <v>0.6</v>
      </c>
      <c r="BF1146" s="31">
        <v>2.9</v>
      </c>
      <c r="BH1146" s="31">
        <v>3.6</v>
      </c>
      <c r="BJ1146" s="31">
        <v>1.3</v>
      </c>
      <c r="BL1146" s="31">
        <v>3</v>
      </c>
      <c r="BN1146" s="31">
        <v>2.2000000000000002</v>
      </c>
      <c r="BP1146" s="31">
        <v>1</v>
      </c>
    </row>
    <row r="1147" spans="1:68" s="31" customFormat="1" ht="18" customHeight="1">
      <c r="A1147" s="46" t="s">
        <v>344</v>
      </c>
      <c r="B1147" s="31" t="s">
        <v>769</v>
      </c>
      <c r="C1147" s="31" t="s">
        <v>755</v>
      </c>
      <c r="D1147" s="31">
        <v>26.083333</v>
      </c>
      <c r="E1147" s="31">
        <v>110.36666700000001</v>
      </c>
      <c r="F1147" s="31">
        <v>1690</v>
      </c>
      <c r="G1147" s="31">
        <v>12.5</v>
      </c>
      <c r="H1147" s="31">
        <v>1800</v>
      </c>
      <c r="M1147" s="31" t="s">
        <v>115</v>
      </c>
      <c r="W1147" s="31" t="s">
        <v>772</v>
      </c>
      <c r="X1147" s="31" t="s">
        <v>1354</v>
      </c>
      <c r="AA1147" s="31">
        <v>12.7</v>
      </c>
      <c r="AB1147" s="31">
        <v>29</v>
      </c>
      <c r="AC1147" s="31" t="s">
        <v>69</v>
      </c>
      <c r="AF1147" s="31">
        <v>4</v>
      </c>
      <c r="AG1147" s="31" t="s">
        <v>1355</v>
      </c>
      <c r="BD1147" s="31">
        <v>0.2</v>
      </c>
      <c r="BF1147" s="31">
        <v>0.6</v>
      </c>
      <c r="BH1147" s="31">
        <v>1.1000000000000001</v>
      </c>
      <c r="BJ1147" s="31">
        <v>1.5</v>
      </c>
      <c r="BL1147" s="31">
        <v>3.9</v>
      </c>
      <c r="BN1147" s="31">
        <v>3.2</v>
      </c>
      <c r="BP1147" s="31">
        <v>2.2000000000000002</v>
      </c>
    </row>
    <row r="1148" spans="1:68" s="31" customFormat="1" ht="18" customHeight="1">
      <c r="A1148" s="46" t="s">
        <v>344</v>
      </c>
      <c r="B1148" s="31" t="s">
        <v>770</v>
      </c>
      <c r="C1148" s="31" t="s">
        <v>755</v>
      </c>
      <c r="D1148" s="31">
        <v>26.083333</v>
      </c>
      <c r="E1148" s="31">
        <v>110.36666700000001</v>
      </c>
      <c r="F1148" s="31">
        <v>1690</v>
      </c>
      <c r="G1148" s="31">
        <v>12.5</v>
      </c>
      <c r="H1148" s="31">
        <v>1800</v>
      </c>
      <c r="M1148" s="31" t="s">
        <v>411</v>
      </c>
      <c r="W1148" s="31" t="s">
        <v>779</v>
      </c>
      <c r="X1148" s="31" t="s">
        <v>1354</v>
      </c>
      <c r="AA1148" s="31">
        <v>12</v>
      </c>
      <c r="AB1148" s="31">
        <v>25</v>
      </c>
      <c r="AC1148" s="31" t="s">
        <v>69</v>
      </c>
      <c r="AF1148" s="31">
        <v>13.2</v>
      </c>
      <c r="AG1148" s="31" t="s">
        <v>1355</v>
      </c>
      <c r="BD1148" s="31">
        <v>0.5</v>
      </c>
      <c r="BF1148" s="31">
        <v>3.9</v>
      </c>
      <c r="BH1148" s="31">
        <v>4.0999999999999996</v>
      </c>
      <c r="BJ1148" s="31">
        <v>0.7</v>
      </c>
      <c r="BL1148" s="31">
        <v>1</v>
      </c>
      <c r="BN1148" s="31">
        <v>1.3</v>
      </c>
      <c r="BP1148" s="31">
        <v>0.5</v>
      </c>
    </row>
    <row r="1149" spans="1:68" s="31" customFormat="1" ht="18" customHeight="1">
      <c r="A1149" s="46" t="s">
        <v>344</v>
      </c>
      <c r="B1149" s="31" t="s">
        <v>770</v>
      </c>
      <c r="C1149" s="31" t="s">
        <v>755</v>
      </c>
      <c r="D1149" s="31">
        <v>26.083333</v>
      </c>
      <c r="E1149" s="31">
        <v>110.36666700000001</v>
      </c>
      <c r="F1149" s="31">
        <v>1690</v>
      </c>
      <c r="G1149" s="31">
        <v>12.5</v>
      </c>
      <c r="H1149" s="31">
        <v>1800</v>
      </c>
      <c r="M1149" s="31" t="s">
        <v>115</v>
      </c>
      <c r="W1149" s="31" t="s">
        <v>776</v>
      </c>
      <c r="X1149" s="31" t="s">
        <v>1354</v>
      </c>
      <c r="AA1149" s="31">
        <v>18.299999999999997</v>
      </c>
      <c r="AB1149" s="31">
        <v>31</v>
      </c>
      <c r="AC1149" s="31" t="s">
        <v>69</v>
      </c>
      <c r="AF1149" s="31">
        <v>5.8</v>
      </c>
      <c r="AG1149" s="31" t="s">
        <v>1355</v>
      </c>
      <c r="BD1149" s="31">
        <v>0.3</v>
      </c>
      <c r="BF1149" s="31">
        <v>1</v>
      </c>
      <c r="BH1149" s="31">
        <v>1.5</v>
      </c>
      <c r="BJ1149" s="31">
        <v>1.9</v>
      </c>
      <c r="BL1149" s="31">
        <v>4.7</v>
      </c>
      <c r="BN1149" s="31">
        <v>6.4</v>
      </c>
      <c r="BP1149" s="31">
        <v>2.5</v>
      </c>
    </row>
    <row r="1150" spans="1:68" s="31" customFormat="1" ht="18" customHeight="1"/>
  </sheetData>
  <mergeCells count="7">
    <mergeCell ref="AD1:AI1"/>
    <mergeCell ref="AJ1:BV1"/>
    <mergeCell ref="A1:H1"/>
    <mergeCell ref="I1:M1"/>
    <mergeCell ref="N1:U1"/>
    <mergeCell ref="V1:W1"/>
    <mergeCell ref="X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293E3-84DF-2346-A036-BA5DF37490BE}">
  <dimension ref="A1:BN82"/>
  <sheetViews>
    <sheetView topLeftCell="V1" zoomScale="70" zoomScaleNormal="70" workbookViewId="0">
      <selection activeCell="AC7" sqref="AC7"/>
    </sheetView>
  </sheetViews>
  <sheetFormatPr baseColWidth="10" defaultRowHeight="16"/>
  <cols>
    <col min="1" max="1" width="7" bestFit="1" customWidth="1"/>
    <col min="2" max="2" width="17.33203125" bestFit="1" customWidth="1"/>
    <col min="3" max="4" width="9.6640625" bestFit="1" customWidth="1"/>
    <col min="5" max="5" width="11.33203125" bestFit="1" customWidth="1"/>
    <col min="6" max="6" width="12.6640625" bestFit="1" customWidth="1"/>
    <col min="7" max="7" width="14.33203125" bestFit="1" customWidth="1"/>
    <col min="8" max="8" width="11.33203125" bestFit="1" customWidth="1"/>
    <col min="9" max="9" width="12.5" bestFit="1" customWidth="1"/>
    <col min="10" max="10" width="15.1640625" bestFit="1" customWidth="1"/>
    <col min="11" max="11" width="19.1640625" bestFit="1" customWidth="1"/>
    <col min="12" max="12" width="9.6640625" bestFit="1" customWidth="1"/>
    <col min="13" max="13" width="8" bestFit="1" customWidth="1"/>
    <col min="14" max="14" width="7.83203125" bestFit="1" customWidth="1"/>
    <col min="15" max="15" width="5.83203125" bestFit="1" customWidth="1"/>
    <col min="16" max="16" width="6.83203125" bestFit="1" customWidth="1"/>
    <col min="17" max="17" width="4.83203125" bestFit="1" customWidth="1"/>
    <col min="18" max="18" width="10" bestFit="1" customWidth="1"/>
    <col min="19" max="19" width="11.5" bestFit="1" customWidth="1"/>
    <col min="20" max="20" width="13.83203125" bestFit="1" customWidth="1"/>
    <col min="21" max="21" width="19.6640625" bestFit="1" customWidth="1"/>
    <col min="22" max="22" width="46.5" bestFit="1" customWidth="1"/>
    <col min="23" max="23" width="49" bestFit="1" customWidth="1"/>
    <col min="24" max="24" width="6.33203125" bestFit="1" customWidth="1"/>
    <col min="25" max="25" width="23.83203125" bestFit="1" customWidth="1"/>
    <col min="26" max="26" width="6.5" customWidth="1"/>
    <col min="27" max="27" width="14.1640625" bestFit="1" customWidth="1"/>
    <col min="28" max="28" width="5.5" customWidth="1"/>
    <col min="29" max="29" width="13.6640625" bestFit="1" customWidth="1"/>
    <col min="30" max="30" width="5" bestFit="1" customWidth="1"/>
    <col min="31" max="31" width="14.5" bestFit="1" customWidth="1"/>
    <col min="32" max="44" width="23.1640625" bestFit="1" customWidth="1"/>
  </cols>
  <sheetData>
    <row r="1" spans="1:66" s="7" customFormat="1" ht="19">
      <c r="A1" s="6" t="s">
        <v>1230</v>
      </c>
      <c r="B1" s="6"/>
      <c r="C1" s="6"/>
      <c r="D1" s="6"/>
      <c r="E1" s="6"/>
      <c r="F1" s="6"/>
      <c r="G1" s="6"/>
      <c r="H1" s="6"/>
      <c r="I1" s="6" t="s">
        <v>1231</v>
      </c>
      <c r="J1" s="6"/>
      <c r="K1" s="6"/>
      <c r="L1" s="6" t="s">
        <v>1232</v>
      </c>
      <c r="M1" s="6"/>
      <c r="N1" s="6"/>
      <c r="O1" s="6"/>
      <c r="P1" s="6"/>
      <c r="Q1" s="6"/>
      <c r="R1" s="6"/>
      <c r="S1" s="6"/>
      <c r="T1" s="18" t="s">
        <v>1302</v>
      </c>
      <c r="U1" s="6" t="s">
        <v>1236</v>
      </c>
      <c r="V1" s="6"/>
      <c r="W1" s="6"/>
      <c r="X1" s="6"/>
      <c r="Y1" s="6"/>
      <c r="Z1" s="6" t="s">
        <v>1234</v>
      </c>
      <c r="AA1" s="6"/>
      <c r="AB1" s="6"/>
      <c r="AC1" s="6"/>
      <c r="AD1" s="6"/>
      <c r="AE1" s="6"/>
      <c r="AF1" s="6" t="s">
        <v>1235</v>
      </c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</row>
    <row r="2" spans="1:66" ht="22">
      <c r="A2" s="5" t="s">
        <v>0</v>
      </c>
      <c r="B2" s="2" t="s">
        <v>101</v>
      </c>
      <c r="C2" s="2" t="s">
        <v>2</v>
      </c>
      <c r="D2" s="2" t="s">
        <v>3</v>
      </c>
      <c r="E2" s="2" t="s">
        <v>4</v>
      </c>
      <c r="F2" s="2" t="s">
        <v>20</v>
      </c>
      <c r="G2" s="2" t="s">
        <v>21</v>
      </c>
      <c r="H2" s="2" t="s">
        <v>22</v>
      </c>
      <c r="I2" s="2" t="s">
        <v>1282</v>
      </c>
      <c r="J2" s="2" t="s">
        <v>26</v>
      </c>
      <c r="K2" s="2" t="s">
        <v>27</v>
      </c>
      <c r="L2" s="2" t="s">
        <v>30</v>
      </c>
      <c r="M2" s="1" t="s">
        <v>48</v>
      </c>
      <c r="N2" s="1" t="s">
        <v>49</v>
      </c>
      <c r="O2" s="1" t="s">
        <v>50</v>
      </c>
      <c r="P2" s="1" t="s">
        <v>51</v>
      </c>
      <c r="Q2" s="1" t="s">
        <v>52</v>
      </c>
      <c r="R2" s="1" t="s">
        <v>53</v>
      </c>
      <c r="S2" s="1" t="s">
        <v>109</v>
      </c>
      <c r="T2" s="2" t="s">
        <v>47</v>
      </c>
      <c r="U2" s="1" t="s">
        <v>54</v>
      </c>
      <c r="V2" s="1" t="s">
        <v>1237</v>
      </c>
      <c r="W2" s="1" t="s">
        <v>1238</v>
      </c>
      <c r="X2" s="1" t="s">
        <v>56</v>
      </c>
      <c r="Y2" s="1" t="s">
        <v>57</v>
      </c>
      <c r="Z2" s="1" t="s">
        <v>117</v>
      </c>
      <c r="AA2" s="1" t="s">
        <v>118</v>
      </c>
      <c r="AB2" s="1" t="s">
        <v>76</v>
      </c>
      <c r="AC2" s="1" t="s">
        <v>77</v>
      </c>
      <c r="AD2" s="1" t="s">
        <v>112</v>
      </c>
      <c r="AE2" s="1" t="s">
        <v>113</v>
      </c>
      <c r="AF2" s="1" t="s">
        <v>1261</v>
      </c>
      <c r="AG2" s="1" t="s">
        <v>1262</v>
      </c>
      <c r="AH2" s="1" t="s">
        <v>1263</v>
      </c>
      <c r="AI2" s="1" t="s">
        <v>1264</v>
      </c>
      <c r="AJ2" s="1" t="s">
        <v>1265</v>
      </c>
      <c r="AK2" s="1" t="s">
        <v>1266</v>
      </c>
      <c r="AL2" s="1" t="s">
        <v>1267</v>
      </c>
      <c r="AM2" s="1" t="s">
        <v>1268</v>
      </c>
      <c r="AN2" s="1" t="s">
        <v>1269</v>
      </c>
      <c r="AO2" s="1" t="s">
        <v>1270</v>
      </c>
      <c r="AP2" s="1" t="s">
        <v>1271</v>
      </c>
      <c r="AQ2" s="1" t="s">
        <v>1272</v>
      </c>
      <c r="AR2" s="1" t="s">
        <v>1273</v>
      </c>
    </row>
    <row r="3" spans="1:66" s="16" customFormat="1" ht="18">
      <c r="A3" s="16" t="s">
        <v>701</v>
      </c>
      <c r="C3" s="16" t="s">
        <v>702</v>
      </c>
      <c r="D3" s="24">
        <v>54.688889000000003</v>
      </c>
      <c r="E3" s="24">
        <v>-2.361389</v>
      </c>
      <c r="F3" s="16">
        <v>550</v>
      </c>
      <c r="G3" s="16">
        <v>5.0999999999999996</v>
      </c>
      <c r="H3" s="16">
        <v>1880</v>
      </c>
      <c r="I3" s="16">
        <v>0</v>
      </c>
      <c r="J3" s="16">
        <v>0</v>
      </c>
      <c r="S3" s="16">
        <v>47.2</v>
      </c>
      <c r="T3" s="22" t="s">
        <v>401</v>
      </c>
      <c r="U3" s="8" t="s">
        <v>1328</v>
      </c>
      <c r="W3" s="16">
        <v>444.3</v>
      </c>
      <c r="X3" s="16">
        <v>31</v>
      </c>
      <c r="Y3" s="16" t="s">
        <v>179</v>
      </c>
      <c r="Z3" s="16">
        <v>30.2</v>
      </c>
      <c r="AA3" s="8" t="s">
        <v>1300</v>
      </c>
      <c r="AB3" s="16">
        <v>17</v>
      </c>
      <c r="AC3" s="16" t="s">
        <v>1301</v>
      </c>
      <c r="AF3" s="16">
        <v>8.1999999999999993</v>
      </c>
      <c r="AG3" s="16">
        <v>0.9</v>
      </c>
      <c r="AH3" s="16">
        <v>24.7</v>
      </c>
      <c r="AI3" s="16">
        <v>2</v>
      </c>
      <c r="AJ3" s="16">
        <v>38.299999999999997</v>
      </c>
      <c r="AK3" s="16">
        <v>3.2</v>
      </c>
      <c r="AL3" s="16">
        <v>72.3</v>
      </c>
      <c r="AM3" s="16">
        <v>7.2</v>
      </c>
      <c r="AN3" s="16">
        <v>184.7</v>
      </c>
      <c r="AO3" s="16">
        <v>10.3</v>
      </c>
      <c r="AP3" s="16">
        <v>87.7</v>
      </c>
      <c r="AQ3" s="16">
        <v>1.7</v>
      </c>
      <c r="AR3" s="16">
        <v>3.4</v>
      </c>
    </row>
    <row r="4" spans="1:66" s="16" customFormat="1" ht="18">
      <c r="A4" s="16" t="s">
        <v>701</v>
      </c>
      <c r="C4" s="16" t="s">
        <v>1299</v>
      </c>
      <c r="D4" s="24">
        <v>54.688889000000003</v>
      </c>
      <c r="E4" s="24">
        <v>-2.361389</v>
      </c>
      <c r="F4" s="16">
        <v>550</v>
      </c>
      <c r="G4" s="16">
        <v>5.0999999999999996</v>
      </c>
      <c r="H4" s="16">
        <v>1880</v>
      </c>
      <c r="I4" s="16">
        <f>365*0.5</f>
        <v>182.5</v>
      </c>
      <c r="J4" s="16">
        <v>0</v>
      </c>
      <c r="S4" s="16">
        <v>51.8</v>
      </c>
      <c r="T4" s="22" t="s">
        <v>401</v>
      </c>
      <c r="U4" s="8" t="s">
        <v>1328</v>
      </c>
      <c r="W4" s="16">
        <v>367.2</v>
      </c>
      <c r="X4" s="16">
        <v>31</v>
      </c>
      <c r="Y4" s="16" t="s">
        <v>179</v>
      </c>
      <c r="Z4" s="16">
        <v>30.6</v>
      </c>
      <c r="AA4" s="8" t="s">
        <v>1300</v>
      </c>
      <c r="AB4" s="16">
        <v>16.8</v>
      </c>
      <c r="AC4" s="16" t="s">
        <v>1301</v>
      </c>
      <c r="AF4" s="16">
        <v>3.7</v>
      </c>
      <c r="AG4" s="16">
        <v>0.6</v>
      </c>
      <c r="AH4" s="16">
        <v>13</v>
      </c>
      <c r="AI4" s="16">
        <v>1.2</v>
      </c>
      <c r="AJ4" s="16">
        <v>21.5</v>
      </c>
      <c r="AK4" s="16">
        <v>2.2000000000000002</v>
      </c>
      <c r="AL4" s="16">
        <v>55.8</v>
      </c>
      <c r="AM4" s="16">
        <v>5.9</v>
      </c>
      <c r="AN4" s="16">
        <v>165.4</v>
      </c>
      <c r="AO4" s="16">
        <v>9.6999999999999993</v>
      </c>
      <c r="AP4" s="16">
        <v>83.4</v>
      </c>
      <c r="AQ4" s="16">
        <v>1.6</v>
      </c>
      <c r="AR4" s="16">
        <v>3.2</v>
      </c>
    </row>
    <row r="5" spans="1:66" s="16" customFormat="1" ht="18">
      <c r="A5" s="16" t="s">
        <v>701</v>
      </c>
      <c r="C5" s="16" t="s">
        <v>1299</v>
      </c>
      <c r="D5" s="24">
        <v>54.688889000000003</v>
      </c>
      <c r="E5" s="24">
        <v>-2.361389</v>
      </c>
      <c r="F5" s="16">
        <v>550</v>
      </c>
      <c r="G5" s="16">
        <v>5.0999999999999996</v>
      </c>
      <c r="H5" s="16">
        <v>1880</v>
      </c>
      <c r="I5" s="16">
        <f>7*365</f>
        <v>2555</v>
      </c>
      <c r="J5" s="16">
        <v>0</v>
      </c>
      <c r="S5" s="16">
        <v>50</v>
      </c>
      <c r="T5" s="22" t="s">
        <v>401</v>
      </c>
      <c r="U5" s="8" t="s">
        <v>1328</v>
      </c>
      <c r="W5" s="16">
        <v>81.2</v>
      </c>
      <c r="X5" s="16">
        <v>31</v>
      </c>
      <c r="Y5" s="16" t="s">
        <v>179</v>
      </c>
      <c r="Z5" s="16">
        <v>30</v>
      </c>
      <c r="AA5" s="8" t="s">
        <v>1300</v>
      </c>
      <c r="AB5" s="16">
        <v>8.6</v>
      </c>
      <c r="AC5" s="16" t="s">
        <v>1301</v>
      </c>
      <c r="AF5" s="16">
        <v>0.9</v>
      </c>
      <c r="AG5" s="16">
        <v>0.5</v>
      </c>
      <c r="AH5" s="16">
        <v>4.7</v>
      </c>
      <c r="AI5" s="16">
        <v>1.1000000000000001</v>
      </c>
      <c r="AJ5" s="16">
        <v>8.1</v>
      </c>
      <c r="AK5" s="16">
        <v>1.7</v>
      </c>
      <c r="AL5" s="16">
        <v>15.4</v>
      </c>
      <c r="AM5" s="16">
        <v>2.2000000000000002</v>
      </c>
      <c r="AN5" s="16">
        <v>28.9</v>
      </c>
      <c r="AO5" s="16">
        <v>2.4</v>
      </c>
      <c r="AP5" s="16">
        <v>13.3</v>
      </c>
      <c r="AQ5" s="16">
        <v>0.8</v>
      </c>
      <c r="AR5" s="16">
        <v>1.1000000000000001</v>
      </c>
    </row>
    <row r="6" spans="1:66" s="17" customFormat="1" ht="18">
      <c r="A6" s="17" t="s">
        <v>701</v>
      </c>
      <c r="C6" s="17" t="s">
        <v>1299</v>
      </c>
      <c r="D6" s="25">
        <v>54.688889000000003</v>
      </c>
      <c r="E6" s="25">
        <v>-2.361389</v>
      </c>
      <c r="F6" s="17">
        <v>550</v>
      </c>
      <c r="G6" s="17">
        <v>5.0999999999999996</v>
      </c>
      <c r="H6" s="17">
        <v>1880</v>
      </c>
      <c r="I6" s="17">
        <f>23*365</f>
        <v>8395</v>
      </c>
      <c r="J6" s="17">
        <v>0</v>
      </c>
      <c r="S6" s="17">
        <v>47.9</v>
      </c>
      <c r="T6" s="23" t="s">
        <v>401</v>
      </c>
      <c r="U6" s="8" t="s">
        <v>1328</v>
      </c>
      <c r="W6" s="17">
        <v>26.3</v>
      </c>
      <c r="X6" s="17">
        <v>31</v>
      </c>
      <c r="Y6" s="17" t="s">
        <v>179</v>
      </c>
      <c r="Z6" s="17">
        <v>29.3</v>
      </c>
      <c r="AA6" s="9" t="s">
        <v>1300</v>
      </c>
      <c r="AB6" s="17">
        <v>16.899999999999999</v>
      </c>
      <c r="AC6" s="17" t="s">
        <v>1301</v>
      </c>
      <c r="AF6" s="17">
        <v>0.6</v>
      </c>
      <c r="AG6" s="17">
        <v>0.3</v>
      </c>
      <c r="AH6" s="17">
        <v>2.8</v>
      </c>
      <c r="AI6" s="17">
        <v>0.3</v>
      </c>
      <c r="AJ6" s="17">
        <v>3.8</v>
      </c>
      <c r="AK6" s="17">
        <v>0.4</v>
      </c>
      <c r="AL6" s="17">
        <v>5.6</v>
      </c>
      <c r="AM6" s="17">
        <v>0.3</v>
      </c>
      <c r="AN6" s="17">
        <v>8.3000000000000007</v>
      </c>
      <c r="AO6" s="17">
        <v>0.3</v>
      </c>
      <c r="AP6" s="17">
        <v>3.5</v>
      </c>
      <c r="AQ6" s="17">
        <v>0</v>
      </c>
      <c r="AR6" s="17">
        <v>0.2</v>
      </c>
    </row>
    <row r="7" spans="1:66" s="8" customFormat="1" ht="18">
      <c r="A7" s="8" t="s">
        <v>1283</v>
      </c>
      <c r="B7" s="21" t="s">
        <v>1288</v>
      </c>
      <c r="C7" s="8" t="s">
        <v>1303</v>
      </c>
      <c r="D7" s="8">
        <v>39.799999999999997</v>
      </c>
      <c r="E7" s="8">
        <v>116.466667</v>
      </c>
      <c r="F7" s="8">
        <v>40</v>
      </c>
      <c r="G7" s="8">
        <v>13</v>
      </c>
      <c r="H7" s="8">
        <v>480</v>
      </c>
      <c r="I7" s="19">
        <v>0</v>
      </c>
      <c r="J7" s="8">
        <v>0.05</v>
      </c>
      <c r="M7" s="8">
        <v>8.1300000000000008</v>
      </c>
      <c r="N7" s="8">
        <v>32.4</v>
      </c>
      <c r="O7" s="8">
        <v>55.2</v>
      </c>
      <c r="P7" s="8">
        <v>12.5</v>
      </c>
      <c r="T7" s="21" t="s">
        <v>1288</v>
      </c>
      <c r="U7" s="8" t="s">
        <v>1329</v>
      </c>
      <c r="Y7" s="8" t="s">
        <v>179</v>
      </c>
      <c r="Z7" s="20">
        <v>28.7</v>
      </c>
      <c r="AA7" s="8" t="s">
        <v>1304</v>
      </c>
      <c r="AB7" s="20">
        <v>3.3</v>
      </c>
      <c r="AC7" s="31" t="s">
        <v>1305</v>
      </c>
    </row>
    <row r="8" spans="1:66" s="12" customFormat="1" ht="18">
      <c r="A8" s="12" t="s">
        <v>1283</v>
      </c>
      <c r="B8" s="26" t="s">
        <v>1288</v>
      </c>
      <c r="C8" s="12" t="s">
        <v>1303</v>
      </c>
      <c r="D8" s="12">
        <v>39.799999999999997</v>
      </c>
      <c r="E8" s="12">
        <v>116.466667</v>
      </c>
      <c r="F8" s="12">
        <v>40</v>
      </c>
      <c r="G8" s="12">
        <v>13</v>
      </c>
      <c r="H8" s="12">
        <v>480</v>
      </c>
      <c r="I8" s="27">
        <v>30</v>
      </c>
      <c r="J8" s="12">
        <v>0.05</v>
      </c>
      <c r="M8" s="12">
        <v>8.1300000000000008</v>
      </c>
      <c r="N8" s="12">
        <v>32.4</v>
      </c>
      <c r="O8" s="12">
        <v>55.2</v>
      </c>
      <c r="P8" s="12">
        <v>12.5</v>
      </c>
      <c r="T8" s="26" t="s">
        <v>1288</v>
      </c>
      <c r="U8" s="8" t="s">
        <v>1329</v>
      </c>
      <c r="Y8" s="12" t="s">
        <v>179</v>
      </c>
      <c r="Z8" s="20">
        <v>29</v>
      </c>
      <c r="AA8" s="12" t="s">
        <v>1304</v>
      </c>
      <c r="AB8" s="20">
        <v>2.4</v>
      </c>
      <c r="AC8" s="31" t="s">
        <v>1305</v>
      </c>
    </row>
    <row r="9" spans="1:66" s="12" customFormat="1" ht="18">
      <c r="A9" s="12" t="s">
        <v>1283</v>
      </c>
      <c r="B9" s="26" t="s">
        <v>1288</v>
      </c>
      <c r="C9" s="12" t="s">
        <v>1303</v>
      </c>
      <c r="D9" s="12">
        <v>39.799999999999997</v>
      </c>
      <c r="E9" s="12">
        <v>116.466667</v>
      </c>
      <c r="F9" s="12">
        <v>40</v>
      </c>
      <c r="G9" s="12">
        <v>13</v>
      </c>
      <c r="H9" s="12">
        <v>480</v>
      </c>
      <c r="I9" s="27">
        <v>60</v>
      </c>
      <c r="J9" s="12">
        <v>0.05</v>
      </c>
      <c r="M9" s="12">
        <v>8.1300000000000008</v>
      </c>
      <c r="N9" s="12">
        <v>32.4</v>
      </c>
      <c r="O9" s="12">
        <v>55.2</v>
      </c>
      <c r="P9" s="12">
        <v>12.5</v>
      </c>
      <c r="T9" s="26" t="s">
        <v>1288</v>
      </c>
      <c r="U9" s="8" t="s">
        <v>1329</v>
      </c>
      <c r="Y9" s="12" t="s">
        <v>179</v>
      </c>
      <c r="Z9" s="20">
        <v>28.9</v>
      </c>
      <c r="AA9" s="12" t="s">
        <v>1304</v>
      </c>
      <c r="AB9" s="20">
        <v>4.7</v>
      </c>
      <c r="AC9" s="31" t="s">
        <v>1305</v>
      </c>
    </row>
    <row r="10" spans="1:66" s="12" customFormat="1" ht="18">
      <c r="A10" s="12" t="s">
        <v>1283</v>
      </c>
      <c r="B10" s="26" t="s">
        <v>1288</v>
      </c>
      <c r="C10" s="12" t="s">
        <v>1303</v>
      </c>
      <c r="D10" s="12">
        <v>39.799999999999997</v>
      </c>
      <c r="E10" s="12">
        <v>116.466667</v>
      </c>
      <c r="F10" s="12">
        <v>40</v>
      </c>
      <c r="G10" s="12">
        <v>13</v>
      </c>
      <c r="H10" s="12">
        <v>480</v>
      </c>
      <c r="I10" s="20">
        <v>90</v>
      </c>
      <c r="J10" s="12">
        <v>0.05</v>
      </c>
      <c r="M10" s="12">
        <v>8.1300000000000008</v>
      </c>
      <c r="N10" s="12">
        <v>32.4</v>
      </c>
      <c r="O10" s="12">
        <v>55.2</v>
      </c>
      <c r="P10" s="12">
        <v>12.5</v>
      </c>
      <c r="T10" s="26" t="s">
        <v>1288</v>
      </c>
      <c r="U10" s="8" t="s">
        <v>1329</v>
      </c>
      <c r="Y10" s="12" t="s">
        <v>179</v>
      </c>
      <c r="Z10" s="20">
        <v>28.7</v>
      </c>
      <c r="AA10" s="12" t="s">
        <v>1304</v>
      </c>
      <c r="AB10" s="20">
        <v>3.8</v>
      </c>
      <c r="AC10" s="31" t="s">
        <v>1305</v>
      </c>
    </row>
    <row r="11" spans="1:66" s="12" customFormat="1" ht="18">
      <c r="A11" s="12" t="s">
        <v>1283</v>
      </c>
      <c r="B11" s="26" t="s">
        <v>1288</v>
      </c>
      <c r="C11" s="12" t="s">
        <v>1303</v>
      </c>
      <c r="D11" s="12">
        <v>39.799999999999997</v>
      </c>
      <c r="E11" s="12">
        <v>116.466667</v>
      </c>
      <c r="F11" s="12">
        <v>40</v>
      </c>
      <c r="G11" s="12">
        <v>13</v>
      </c>
      <c r="H11" s="12">
        <v>480</v>
      </c>
      <c r="I11" s="20">
        <v>120</v>
      </c>
      <c r="J11" s="12">
        <v>0.05</v>
      </c>
      <c r="M11" s="12">
        <v>8.1300000000000008</v>
      </c>
      <c r="N11" s="12">
        <v>32.4</v>
      </c>
      <c r="O11" s="12">
        <v>55.2</v>
      </c>
      <c r="P11" s="12">
        <v>12.5</v>
      </c>
      <c r="T11" s="26" t="s">
        <v>1288</v>
      </c>
      <c r="U11" s="8" t="s">
        <v>1329</v>
      </c>
      <c r="Y11" s="12" t="s">
        <v>179</v>
      </c>
      <c r="Z11" s="20">
        <v>28.7</v>
      </c>
      <c r="AA11" s="12" t="s">
        <v>1304</v>
      </c>
      <c r="AB11" s="20">
        <v>3.6</v>
      </c>
      <c r="AC11" s="31" t="s">
        <v>1305</v>
      </c>
    </row>
    <row r="12" spans="1:66" s="12" customFormat="1" ht="18">
      <c r="A12" s="12" t="s">
        <v>1283</v>
      </c>
      <c r="B12" s="26" t="s">
        <v>1288</v>
      </c>
      <c r="C12" s="12" t="s">
        <v>1303</v>
      </c>
      <c r="D12" s="12">
        <v>39.799999999999997</v>
      </c>
      <c r="E12" s="12">
        <v>116.466667</v>
      </c>
      <c r="F12" s="12">
        <v>40</v>
      </c>
      <c r="G12" s="12">
        <v>13</v>
      </c>
      <c r="H12" s="12">
        <v>480</v>
      </c>
      <c r="I12" s="20">
        <v>150</v>
      </c>
      <c r="J12" s="12">
        <v>0.05</v>
      </c>
      <c r="M12" s="12">
        <v>8.1300000000000008</v>
      </c>
      <c r="N12" s="12">
        <v>32.4</v>
      </c>
      <c r="O12" s="12">
        <v>55.2</v>
      </c>
      <c r="P12" s="12">
        <v>12.5</v>
      </c>
      <c r="T12" s="26" t="s">
        <v>1288</v>
      </c>
      <c r="U12" s="8" t="s">
        <v>1329</v>
      </c>
      <c r="Y12" s="12" t="s">
        <v>179</v>
      </c>
      <c r="Z12" s="20">
        <v>28.8</v>
      </c>
      <c r="AA12" s="12" t="s">
        <v>1304</v>
      </c>
      <c r="AB12" s="20">
        <v>1.5</v>
      </c>
      <c r="AC12" s="31" t="s">
        <v>1305</v>
      </c>
    </row>
    <row r="13" spans="1:66" s="12" customFormat="1" ht="18">
      <c r="A13" s="12" t="s">
        <v>1283</v>
      </c>
      <c r="B13" s="26" t="s">
        <v>1288</v>
      </c>
      <c r="C13" s="12" t="s">
        <v>1303</v>
      </c>
      <c r="D13" s="12">
        <v>39.799999999999997</v>
      </c>
      <c r="E13" s="12">
        <v>116.466667</v>
      </c>
      <c r="F13" s="12">
        <v>40</v>
      </c>
      <c r="G13" s="12">
        <v>13</v>
      </c>
      <c r="H13" s="12">
        <v>480</v>
      </c>
      <c r="I13" s="20">
        <v>180</v>
      </c>
      <c r="J13" s="12">
        <v>0.05</v>
      </c>
      <c r="M13" s="12">
        <v>8.1300000000000008</v>
      </c>
      <c r="N13" s="12">
        <v>32.4</v>
      </c>
      <c r="O13" s="12">
        <v>55.2</v>
      </c>
      <c r="P13" s="12">
        <v>12.5</v>
      </c>
      <c r="T13" s="26" t="s">
        <v>1288</v>
      </c>
      <c r="U13" s="8" t="s">
        <v>1329</v>
      </c>
      <c r="Y13" s="12" t="s">
        <v>179</v>
      </c>
      <c r="Z13" s="20">
        <v>28.6</v>
      </c>
      <c r="AA13" s="12" t="s">
        <v>1304</v>
      </c>
      <c r="AB13" s="20">
        <v>1.8</v>
      </c>
      <c r="AC13" s="31" t="s">
        <v>1305</v>
      </c>
    </row>
    <row r="14" spans="1:66" s="12" customFormat="1" ht="18">
      <c r="A14" s="12" t="s">
        <v>1283</v>
      </c>
      <c r="B14" s="26" t="s">
        <v>1288</v>
      </c>
      <c r="C14" s="12" t="s">
        <v>1303</v>
      </c>
      <c r="D14" s="12">
        <v>39.799999999999997</v>
      </c>
      <c r="E14" s="12">
        <v>116.466667</v>
      </c>
      <c r="F14" s="12">
        <v>40</v>
      </c>
      <c r="G14" s="12">
        <v>13</v>
      </c>
      <c r="H14" s="12">
        <v>480</v>
      </c>
      <c r="I14" s="27">
        <v>210</v>
      </c>
      <c r="J14" s="12">
        <v>0.05</v>
      </c>
      <c r="M14" s="12">
        <v>8.1300000000000008</v>
      </c>
      <c r="N14" s="12">
        <v>32.4</v>
      </c>
      <c r="O14" s="12">
        <v>55.2</v>
      </c>
      <c r="P14" s="12">
        <v>12.5</v>
      </c>
      <c r="T14" s="26" t="s">
        <v>1288</v>
      </c>
      <c r="U14" s="8" t="s">
        <v>1329</v>
      </c>
      <c r="Y14" s="12" t="s">
        <v>179</v>
      </c>
      <c r="Z14" s="20">
        <v>28.8</v>
      </c>
      <c r="AA14" s="12" t="s">
        <v>1304</v>
      </c>
      <c r="AB14" s="20">
        <v>1.4</v>
      </c>
      <c r="AC14" s="31" t="s">
        <v>1305</v>
      </c>
    </row>
    <row r="15" spans="1:66" s="12" customFormat="1" ht="18">
      <c r="A15" s="12" t="s">
        <v>1283</v>
      </c>
      <c r="B15" s="29" t="s">
        <v>1289</v>
      </c>
      <c r="C15" s="12" t="s">
        <v>1303</v>
      </c>
      <c r="D15" s="12">
        <v>39.799999999999997</v>
      </c>
      <c r="E15" s="12">
        <v>116.466667</v>
      </c>
      <c r="F15" s="12">
        <v>40</v>
      </c>
      <c r="G15" s="12">
        <v>13</v>
      </c>
      <c r="H15" s="12">
        <v>480</v>
      </c>
      <c r="I15" s="27">
        <v>0</v>
      </c>
      <c r="J15" s="12">
        <v>0.05</v>
      </c>
      <c r="M15" s="12">
        <v>8.1300000000000008</v>
      </c>
      <c r="N15" s="12">
        <v>32.4</v>
      </c>
      <c r="O15" s="12">
        <v>55.2</v>
      </c>
      <c r="P15" s="12">
        <v>12.5</v>
      </c>
      <c r="T15" s="29" t="s">
        <v>1289</v>
      </c>
      <c r="U15" s="8" t="s">
        <v>1329</v>
      </c>
      <c r="Y15" s="12" t="s">
        <v>179</v>
      </c>
      <c r="Z15" s="20">
        <v>29.8</v>
      </c>
      <c r="AA15" s="12" t="s">
        <v>1304</v>
      </c>
      <c r="AB15" s="20">
        <v>8.1</v>
      </c>
      <c r="AC15" s="31" t="s">
        <v>1305</v>
      </c>
    </row>
    <row r="16" spans="1:66" s="12" customFormat="1" ht="18">
      <c r="A16" s="12" t="s">
        <v>1283</v>
      </c>
      <c r="B16" s="29" t="s">
        <v>1289</v>
      </c>
      <c r="C16" s="12" t="s">
        <v>1303</v>
      </c>
      <c r="D16" s="12">
        <v>39.799999999999997</v>
      </c>
      <c r="E16" s="12">
        <v>116.466667</v>
      </c>
      <c r="F16" s="12">
        <v>40</v>
      </c>
      <c r="G16" s="12">
        <v>13</v>
      </c>
      <c r="H16" s="12">
        <v>480</v>
      </c>
      <c r="I16" s="27">
        <v>30</v>
      </c>
      <c r="J16" s="12">
        <v>0.05</v>
      </c>
      <c r="M16" s="12">
        <v>8.1300000000000008</v>
      </c>
      <c r="N16" s="12">
        <v>32.4</v>
      </c>
      <c r="O16" s="12">
        <v>55.2</v>
      </c>
      <c r="P16" s="12">
        <v>12.5</v>
      </c>
      <c r="T16" s="29" t="s">
        <v>1289</v>
      </c>
      <c r="U16" s="8" t="s">
        <v>1329</v>
      </c>
      <c r="Y16" s="12" t="s">
        <v>179</v>
      </c>
      <c r="Z16" s="20">
        <v>31.4</v>
      </c>
      <c r="AA16" s="12" t="s">
        <v>1304</v>
      </c>
      <c r="AB16" s="20">
        <v>8.6</v>
      </c>
      <c r="AC16" s="31" t="s">
        <v>1305</v>
      </c>
    </row>
    <row r="17" spans="1:29" s="12" customFormat="1" ht="18">
      <c r="A17" s="12" t="s">
        <v>1283</v>
      </c>
      <c r="B17" s="29" t="s">
        <v>1289</v>
      </c>
      <c r="C17" s="12" t="s">
        <v>1303</v>
      </c>
      <c r="D17" s="12">
        <v>39.799999999999997</v>
      </c>
      <c r="E17" s="12">
        <v>116.466667</v>
      </c>
      <c r="F17" s="12">
        <v>40</v>
      </c>
      <c r="G17" s="12">
        <v>13</v>
      </c>
      <c r="H17" s="12">
        <v>480</v>
      </c>
      <c r="I17" s="27">
        <v>60</v>
      </c>
      <c r="J17" s="12">
        <v>0.05</v>
      </c>
      <c r="M17" s="12">
        <v>8.1300000000000008</v>
      </c>
      <c r="N17" s="12">
        <v>32.4</v>
      </c>
      <c r="O17" s="12">
        <v>55.2</v>
      </c>
      <c r="P17" s="12">
        <v>12.5</v>
      </c>
      <c r="T17" s="29" t="s">
        <v>1289</v>
      </c>
      <c r="U17" s="8" t="s">
        <v>1329</v>
      </c>
      <c r="Y17" s="12" t="s">
        <v>179</v>
      </c>
      <c r="Z17" s="20">
        <v>30.7</v>
      </c>
      <c r="AA17" s="12" t="s">
        <v>1304</v>
      </c>
      <c r="AB17" s="20">
        <v>8.3000000000000007</v>
      </c>
      <c r="AC17" s="31" t="s">
        <v>1305</v>
      </c>
    </row>
    <row r="18" spans="1:29" s="12" customFormat="1" ht="18">
      <c r="A18" s="12" t="s">
        <v>1283</v>
      </c>
      <c r="B18" s="29" t="s">
        <v>1289</v>
      </c>
      <c r="C18" s="12" t="s">
        <v>1303</v>
      </c>
      <c r="D18" s="12">
        <v>39.799999999999997</v>
      </c>
      <c r="E18" s="12">
        <v>116.466667</v>
      </c>
      <c r="F18" s="12">
        <v>40</v>
      </c>
      <c r="G18" s="12">
        <v>13</v>
      </c>
      <c r="H18" s="12">
        <v>480</v>
      </c>
      <c r="I18" s="20">
        <v>90</v>
      </c>
      <c r="J18" s="12">
        <v>0.05</v>
      </c>
      <c r="M18" s="12">
        <v>8.1300000000000008</v>
      </c>
      <c r="N18" s="12">
        <v>32.4</v>
      </c>
      <c r="O18" s="12">
        <v>55.2</v>
      </c>
      <c r="P18" s="12">
        <v>12.5</v>
      </c>
      <c r="T18" s="29" t="s">
        <v>1289</v>
      </c>
      <c r="U18" s="8" t="s">
        <v>1329</v>
      </c>
      <c r="Y18" s="12" t="s">
        <v>179</v>
      </c>
      <c r="Z18" s="20">
        <v>30.6</v>
      </c>
      <c r="AA18" s="12" t="s">
        <v>1304</v>
      </c>
      <c r="AB18" s="20">
        <v>9.3000000000000007</v>
      </c>
      <c r="AC18" s="31" t="s">
        <v>1305</v>
      </c>
    </row>
    <row r="19" spans="1:29" s="12" customFormat="1" ht="18">
      <c r="A19" s="12" t="s">
        <v>1283</v>
      </c>
      <c r="B19" s="29" t="s">
        <v>1289</v>
      </c>
      <c r="C19" s="12" t="s">
        <v>1303</v>
      </c>
      <c r="D19" s="12">
        <v>39.799999999999997</v>
      </c>
      <c r="E19" s="12">
        <v>116.466667</v>
      </c>
      <c r="F19" s="12">
        <v>40</v>
      </c>
      <c r="G19" s="12">
        <v>13</v>
      </c>
      <c r="H19" s="12">
        <v>480</v>
      </c>
      <c r="I19" s="20">
        <v>120</v>
      </c>
      <c r="J19" s="12">
        <v>0.05</v>
      </c>
      <c r="M19" s="12">
        <v>8.1300000000000008</v>
      </c>
      <c r="N19" s="12">
        <v>32.4</v>
      </c>
      <c r="O19" s="12">
        <v>55.2</v>
      </c>
      <c r="P19" s="12">
        <v>12.5</v>
      </c>
      <c r="T19" s="29" t="s">
        <v>1289</v>
      </c>
      <c r="U19" s="8" t="s">
        <v>1329</v>
      </c>
      <c r="Y19" s="12" t="s">
        <v>179</v>
      </c>
      <c r="Z19" s="20">
        <v>30.6</v>
      </c>
      <c r="AA19" s="12" t="s">
        <v>1304</v>
      </c>
      <c r="AB19" s="20">
        <v>9.1999999999999993</v>
      </c>
      <c r="AC19" s="31" t="s">
        <v>1305</v>
      </c>
    </row>
    <row r="20" spans="1:29" s="12" customFormat="1" ht="18">
      <c r="A20" s="12" t="s">
        <v>1283</v>
      </c>
      <c r="B20" s="29" t="s">
        <v>1289</v>
      </c>
      <c r="C20" s="12" t="s">
        <v>1303</v>
      </c>
      <c r="D20" s="12">
        <v>39.799999999999997</v>
      </c>
      <c r="E20" s="12">
        <v>116.466667</v>
      </c>
      <c r="F20" s="12">
        <v>40</v>
      </c>
      <c r="G20" s="12">
        <v>13</v>
      </c>
      <c r="H20" s="12">
        <v>480</v>
      </c>
      <c r="I20" s="20">
        <v>150</v>
      </c>
      <c r="J20" s="12">
        <v>0.05</v>
      </c>
      <c r="M20" s="12">
        <v>8.1300000000000008</v>
      </c>
      <c r="N20" s="12">
        <v>32.4</v>
      </c>
      <c r="O20" s="12">
        <v>55.2</v>
      </c>
      <c r="P20" s="12">
        <v>12.5</v>
      </c>
      <c r="T20" s="29" t="s">
        <v>1289</v>
      </c>
      <c r="U20" s="8" t="s">
        <v>1329</v>
      </c>
      <c r="Y20" s="12" t="s">
        <v>179</v>
      </c>
      <c r="Z20" s="20">
        <v>31.3</v>
      </c>
      <c r="AA20" s="12" t="s">
        <v>1304</v>
      </c>
      <c r="AB20" s="20">
        <v>8.6999999999999993</v>
      </c>
      <c r="AC20" s="31" t="s">
        <v>1305</v>
      </c>
    </row>
    <row r="21" spans="1:29" s="12" customFormat="1" ht="18">
      <c r="A21" s="12" t="s">
        <v>1283</v>
      </c>
      <c r="B21" s="29" t="s">
        <v>1289</v>
      </c>
      <c r="C21" s="12" t="s">
        <v>1303</v>
      </c>
      <c r="D21" s="12">
        <v>39.799999999999997</v>
      </c>
      <c r="E21" s="12">
        <v>116.466667</v>
      </c>
      <c r="F21" s="12">
        <v>40</v>
      </c>
      <c r="G21" s="12">
        <v>13</v>
      </c>
      <c r="H21" s="12">
        <v>480</v>
      </c>
      <c r="I21" s="20">
        <v>180</v>
      </c>
      <c r="J21" s="12">
        <v>0.05</v>
      </c>
      <c r="M21" s="12">
        <v>8.1300000000000008</v>
      </c>
      <c r="N21" s="12">
        <v>32.4</v>
      </c>
      <c r="O21" s="12">
        <v>55.2</v>
      </c>
      <c r="P21" s="12">
        <v>12.5</v>
      </c>
      <c r="T21" s="29" t="s">
        <v>1289</v>
      </c>
      <c r="U21" s="8" t="s">
        <v>1329</v>
      </c>
      <c r="Y21" s="12" t="s">
        <v>179</v>
      </c>
      <c r="Z21" s="20">
        <v>31.3</v>
      </c>
      <c r="AA21" s="12" t="s">
        <v>1304</v>
      </c>
      <c r="AB21" s="20">
        <v>7.5</v>
      </c>
      <c r="AC21" s="31" t="s">
        <v>1305</v>
      </c>
    </row>
    <row r="22" spans="1:29" s="12" customFormat="1" ht="18">
      <c r="A22" s="12" t="s">
        <v>1283</v>
      </c>
      <c r="B22" s="29" t="s">
        <v>1289</v>
      </c>
      <c r="C22" s="12" t="s">
        <v>1303</v>
      </c>
      <c r="D22" s="12">
        <v>39.799999999999997</v>
      </c>
      <c r="E22" s="12">
        <v>116.466667</v>
      </c>
      <c r="F22" s="12">
        <v>40</v>
      </c>
      <c r="G22" s="12">
        <v>13</v>
      </c>
      <c r="H22" s="12">
        <v>480</v>
      </c>
      <c r="I22" s="27">
        <v>210</v>
      </c>
      <c r="J22" s="12">
        <v>0.05</v>
      </c>
      <c r="M22" s="12">
        <v>8.1300000000000008</v>
      </c>
      <c r="N22" s="12">
        <v>32.4</v>
      </c>
      <c r="O22" s="12">
        <v>55.2</v>
      </c>
      <c r="P22" s="12">
        <v>12.5</v>
      </c>
      <c r="T22" s="29" t="s">
        <v>1289</v>
      </c>
      <c r="U22" s="8" t="s">
        <v>1329</v>
      </c>
      <c r="Y22" s="12" t="s">
        <v>179</v>
      </c>
      <c r="Z22" s="20">
        <v>31.4</v>
      </c>
      <c r="AA22" s="12" t="s">
        <v>1304</v>
      </c>
      <c r="AB22" s="20">
        <v>8.9</v>
      </c>
      <c r="AC22" s="31" t="s">
        <v>1305</v>
      </c>
    </row>
    <row r="23" spans="1:29" s="12" customFormat="1" ht="18">
      <c r="A23" s="12" t="s">
        <v>1283</v>
      </c>
      <c r="B23" s="29" t="s">
        <v>1290</v>
      </c>
      <c r="C23" s="12" t="s">
        <v>1303</v>
      </c>
      <c r="D23" s="12">
        <v>39.799999999999997</v>
      </c>
      <c r="E23" s="12">
        <v>116.466667</v>
      </c>
      <c r="F23" s="12">
        <v>40</v>
      </c>
      <c r="G23" s="12">
        <v>13</v>
      </c>
      <c r="H23" s="12">
        <v>480</v>
      </c>
      <c r="I23" s="27">
        <v>0</v>
      </c>
      <c r="J23" s="12">
        <v>0.05</v>
      </c>
      <c r="M23" s="12">
        <v>8.1300000000000008</v>
      </c>
      <c r="N23" s="12">
        <v>32.4</v>
      </c>
      <c r="O23" s="12">
        <v>55.2</v>
      </c>
      <c r="P23" s="12">
        <v>12.5</v>
      </c>
      <c r="T23" s="29" t="s">
        <v>1290</v>
      </c>
      <c r="U23" s="8" t="s">
        <v>1329</v>
      </c>
      <c r="Y23" s="12" t="s">
        <v>179</v>
      </c>
      <c r="Z23" s="20">
        <v>29.8</v>
      </c>
      <c r="AA23" s="12" t="s">
        <v>1304</v>
      </c>
      <c r="AB23" s="20">
        <v>10.199999999999999</v>
      </c>
      <c r="AC23" s="31" t="s">
        <v>1305</v>
      </c>
    </row>
    <row r="24" spans="1:29" s="12" customFormat="1" ht="18">
      <c r="A24" s="12" t="s">
        <v>1283</v>
      </c>
      <c r="B24" s="29" t="s">
        <v>1290</v>
      </c>
      <c r="C24" s="12" t="s">
        <v>1303</v>
      </c>
      <c r="D24" s="12">
        <v>39.799999999999997</v>
      </c>
      <c r="E24" s="12">
        <v>116.466667</v>
      </c>
      <c r="F24" s="12">
        <v>40</v>
      </c>
      <c r="G24" s="12">
        <v>13</v>
      </c>
      <c r="H24" s="12">
        <v>480</v>
      </c>
      <c r="I24" s="27">
        <v>30</v>
      </c>
      <c r="J24" s="12">
        <v>0.05</v>
      </c>
      <c r="M24" s="12">
        <v>8.1300000000000008</v>
      </c>
      <c r="N24" s="12">
        <v>32.4</v>
      </c>
      <c r="O24" s="12">
        <v>55.2</v>
      </c>
      <c r="P24" s="12">
        <v>12.5</v>
      </c>
      <c r="T24" s="29" t="s">
        <v>1290</v>
      </c>
      <c r="U24" s="8" t="s">
        <v>1329</v>
      </c>
      <c r="Y24" s="12" t="s">
        <v>179</v>
      </c>
      <c r="Z24" s="20">
        <v>29.9</v>
      </c>
      <c r="AA24" s="12" t="s">
        <v>1304</v>
      </c>
      <c r="AB24" s="20">
        <v>10.3</v>
      </c>
      <c r="AC24" s="31" t="s">
        <v>1305</v>
      </c>
    </row>
    <row r="25" spans="1:29" s="12" customFormat="1" ht="18">
      <c r="A25" s="12" t="s">
        <v>1283</v>
      </c>
      <c r="B25" s="29" t="s">
        <v>1290</v>
      </c>
      <c r="C25" s="12" t="s">
        <v>1303</v>
      </c>
      <c r="D25" s="12">
        <v>39.799999999999997</v>
      </c>
      <c r="E25" s="12">
        <v>116.466667</v>
      </c>
      <c r="F25" s="12">
        <v>40</v>
      </c>
      <c r="G25" s="12">
        <v>13</v>
      </c>
      <c r="H25" s="12">
        <v>480</v>
      </c>
      <c r="I25" s="27">
        <v>60</v>
      </c>
      <c r="J25" s="12">
        <v>0.05</v>
      </c>
      <c r="M25" s="12">
        <v>8.1300000000000008</v>
      </c>
      <c r="N25" s="12">
        <v>32.4</v>
      </c>
      <c r="O25" s="12">
        <v>55.2</v>
      </c>
      <c r="P25" s="12">
        <v>12.5</v>
      </c>
      <c r="T25" s="29" t="s">
        <v>1290</v>
      </c>
      <c r="U25" s="8" t="s">
        <v>1329</v>
      </c>
      <c r="Y25" s="12" t="s">
        <v>179</v>
      </c>
      <c r="Z25" s="20">
        <v>29.4</v>
      </c>
      <c r="AA25" s="12" t="s">
        <v>1304</v>
      </c>
      <c r="AB25" s="20">
        <v>10.5</v>
      </c>
      <c r="AC25" s="31" t="s">
        <v>1305</v>
      </c>
    </row>
    <row r="26" spans="1:29" s="12" customFormat="1" ht="18">
      <c r="A26" s="12" t="s">
        <v>1283</v>
      </c>
      <c r="B26" s="29" t="s">
        <v>1290</v>
      </c>
      <c r="C26" s="12" t="s">
        <v>1303</v>
      </c>
      <c r="D26" s="12">
        <v>39.799999999999997</v>
      </c>
      <c r="E26" s="12">
        <v>116.466667</v>
      </c>
      <c r="F26" s="12">
        <v>40</v>
      </c>
      <c r="G26" s="12">
        <v>13</v>
      </c>
      <c r="H26" s="12">
        <v>480</v>
      </c>
      <c r="I26" s="20">
        <v>90</v>
      </c>
      <c r="J26" s="12">
        <v>0.05</v>
      </c>
      <c r="M26" s="12">
        <v>8.1300000000000008</v>
      </c>
      <c r="N26" s="12">
        <v>32.4</v>
      </c>
      <c r="O26" s="12">
        <v>55.2</v>
      </c>
      <c r="P26" s="12">
        <v>12.5</v>
      </c>
      <c r="T26" s="29" t="s">
        <v>1290</v>
      </c>
      <c r="U26" s="8" t="s">
        <v>1329</v>
      </c>
      <c r="Y26" s="12" t="s">
        <v>179</v>
      </c>
      <c r="Z26" s="20">
        <v>29.5</v>
      </c>
      <c r="AA26" s="12" t="s">
        <v>1304</v>
      </c>
      <c r="AB26" s="20">
        <v>10.7</v>
      </c>
      <c r="AC26" s="31" t="s">
        <v>1305</v>
      </c>
    </row>
    <row r="27" spans="1:29" s="12" customFormat="1" ht="18">
      <c r="A27" s="12" t="s">
        <v>1283</v>
      </c>
      <c r="B27" s="29" t="s">
        <v>1290</v>
      </c>
      <c r="C27" s="12" t="s">
        <v>1303</v>
      </c>
      <c r="D27" s="12">
        <v>39.799999999999997</v>
      </c>
      <c r="E27" s="12">
        <v>116.466667</v>
      </c>
      <c r="F27" s="12">
        <v>40</v>
      </c>
      <c r="G27" s="12">
        <v>13</v>
      </c>
      <c r="H27" s="12">
        <v>480</v>
      </c>
      <c r="I27" s="20">
        <v>120</v>
      </c>
      <c r="J27" s="12">
        <v>0.05</v>
      </c>
      <c r="M27" s="12">
        <v>8.1300000000000008</v>
      </c>
      <c r="N27" s="12">
        <v>32.4</v>
      </c>
      <c r="O27" s="12">
        <v>55.2</v>
      </c>
      <c r="P27" s="12">
        <v>12.5</v>
      </c>
      <c r="T27" s="29" t="s">
        <v>1290</v>
      </c>
      <c r="U27" s="8" t="s">
        <v>1329</v>
      </c>
      <c r="Y27" s="12" t="s">
        <v>179</v>
      </c>
      <c r="Z27" s="20">
        <v>29.3</v>
      </c>
      <c r="AA27" s="12" t="s">
        <v>1304</v>
      </c>
      <c r="AB27" s="20">
        <v>10.7</v>
      </c>
      <c r="AC27" s="31" t="s">
        <v>1305</v>
      </c>
    </row>
    <row r="28" spans="1:29" s="12" customFormat="1" ht="18">
      <c r="A28" s="12" t="s">
        <v>1283</v>
      </c>
      <c r="B28" s="29" t="s">
        <v>1290</v>
      </c>
      <c r="C28" s="12" t="s">
        <v>1303</v>
      </c>
      <c r="D28" s="12">
        <v>39.799999999999997</v>
      </c>
      <c r="E28" s="12">
        <v>116.466667</v>
      </c>
      <c r="F28" s="12">
        <v>40</v>
      </c>
      <c r="G28" s="12">
        <v>13</v>
      </c>
      <c r="H28" s="12">
        <v>480</v>
      </c>
      <c r="I28" s="20">
        <v>150</v>
      </c>
      <c r="J28" s="12">
        <v>0.05</v>
      </c>
      <c r="M28" s="12">
        <v>8.1300000000000008</v>
      </c>
      <c r="N28" s="12">
        <v>32.4</v>
      </c>
      <c r="O28" s="12">
        <v>55.2</v>
      </c>
      <c r="P28" s="12">
        <v>12.5</v>
      </c>
      <c r="T28" s="29" t="s">
        <v>1290</v>
      </c>
      <c r="U28" s="8" t="s">
        <v>1329</v>
      </c>
      <c r="Y28" s="12" t="s">
        <v>179</v>
      </c>
      <c r="Z28" s="20">
        <v>30.1</v>
      </c>
      <c r="AA28" s="12" t="s">
        <v>1304</v>
      </c>
      <c r="AB28" s="20">
        <v>9.1999999999999993</v>
      </c>
      <c r="AC28" s="31" t="s">
        <v>1305</v>
      </c>
    </row>
    <row r="29" spans="1:29" s="12" customFormat="1" ht="18">
      <c r="A29" s="12" t="s">
        <v>1283</v>
      </c>
      <c r="B29" s="29" t="s">
        <v>1290</v>
      </c>
      <c r="C29" s="12" t="s">
        <v>1303</v>
      </c>
      <c r="D29" s="12">
        <v>39.799999999999997</v>
      </c>
      <c r="E29" s="12">
        <v>116.466667</v>
      </c>
      <c r="F29" s="12">
        <v>40</v>
      </c>
      <c r="G29" s="12">
        <v>13</v>
      </c>
      <c r="H29" s="12">
        <v>480</v>
      </c>
      <c r="I29" s="20">
        <v>180</v>
      </c>
      <c r="J29" s="12">
        <v>0.05</v>
      </c>
      <c r="M29" s="12">
        <v>8.1300000000000008</v>
      </c>
      <c r="N29" s="12">
        <v>32.4</v>
      </c>
      <c r="O29" s="12">
        <v>55.2</v>
      </c>
      <c r="P29" s="12">
        <v>12.5</v>
      </c>
      <c r="T29" s="29" t="s">
        <v>1290</v>
      </c>
      <c r="U29" s="8" t="s">
        <v>1329</v>
      </c>
      <c r="Y29" s="12" t="s">
        <v>179</v>
      </c>
      <c r="Z29" s="20">
        <v>30.6</v>
      </c>
      <c r="AA29" s="12" t="s">
        <v>1304</v>
      </c>
      <c r="AB29" s="20">
        <v>10.5</v>
      </c>
      <c r="AC29" s="31" t="s">
        <v>1305</v>
      </c>
    </row>
    <row r="30" spans="1:29" s="12" customFormat="1" ht="18">
      <c r="A30" s="12" t="s">
        <v>1283</v>
      </c>
      <c r="B30" s="29" t="s">
        <v>1290</v>
      </c>
      <c r="C30" s="12" t="s">
        <v>1303</v>
      </c>
      <c r="D30" s="12">
        <v>39.799999999999997</v>
      </c>
      <c r="E30" s="12">
        <v>116.466667</v>
      </c>
      <c r="F30" s="12">
        <v>40</v>
      </c>
      <c r="G30" s="12">
        <v>13</v>
      </c>
      <c r="H30" s="12">
        <v>480</v>
      </c>
      <c r="I30" s="27">
        <v>210</v>
      </c>
      <c r="J30" s="12">
        <v>0.05</v>
      </c>
      <c r="M30" s="12">
        <v>8.1300000000000008</v>
      </c>
      <c r="N30" s="12">
        <v>32.4</v>
      </c>
      <c r="O30" s="12">
        <v>55.2</v>
      </c>
      <c r="P30" s="12">
        <v>12.5</v>
      </c>
      <c r="T30" s="29" t="s">
        <v>1290</v>
      </c>
      <c r="U30" s="8" t="s">
        <v>1329</v>
      </c>
      <c r="Y30" s="12" t="s">
        <v>179</v>
      </c>
      <c r="AA30" s="12" t="s">
        <v>1304</v>
      </c>
      <c r="AB30" s="20">
        <v>10.5</v>
      </c>
      <c r="AC30" s="31" t="s">
        <v>1305</v>
      </c>
    </row>
    <row r="31" spans="1:29" s="12" customFormat="1" ht="18">
      <c r="A31" s="12" t="s">
        <v>1283</v>
      </c>
      <c r="B31" s="29" t="s">
        <v>1291</v>
      </c>
      <c r="C31" s="12" t="s">
        <v>1303</v>
      </c>
      <c r="D31" s="12">
        <v>39.799999999999997</v>
      </c>
      <c r="E31" s="12">
        <v>116.466667</v>
      </c>
      <c r="F31" s="12">
        <v>40</v>
      </c>
      <c r="G31" s="12">
        <v>13</v>
      </c>
      <c r="H31" s="12">
        <v>480</v>
      </c>
      <c r="I31" s="27">
        <v>0</v>
      </c>
      <c r="J31" s="12">
        <v>0.05</v>
      </c>
      <c r="M31" s="12">
        <v>8.1300000000000008</v>
      </c>
      <c r="N31" s="12">
        <v>32.4</v>
      </c>
      <c r="O31" s="12">
        <v>55.2</v>
      </c>
      <c r="P31" s="12">
        <v>12.5</v>
      </c>
      <c r="T31" s="29" t="s">
        <v>1291</v>
      </c>
      <c r="U31" s="8" t="s">
        <v>1329</v>
      </c>
      <c r="Y31" s="12" t="s">
        <v>179</v>
      </c>
      <c r="Z31" s="20">
        <v>30.7</v>
      </c>
      <c r="AA31" s="12" t="s">
        <v>1304</v>
      </c>
      <c r="AB31" s="20">
        <v>9.6999999999999993</v>
      </c>
      <c r="AC31" s="31" t="s">
        <v>1305</v>
      </c>
    </row>
    <row r="32" spans="1:29" s="12" customFormat="1" ht="18">
      <c r="A32" s="12" t="s">
        <v>1283</v>
      </c>
      <c r="B32" s="29" t="s">
        <v>1291</v>
      </c>
      <c r="C32" s="12" t="s">
        <v>1303</v>
      </c>
      <c r="D32" s="12">
        <v>39.799999999999997</v>
      </c>
      <c r="E32" s="12">
        <v>116.466667</v>
      </c>
      <c r="F32" s="12">
        <v>40</v>
      </c>
      <c r="G32" s="12">
        <v>13</v>
      </c>
      <c r="H32" s="12">
        <v>480</v>
      </c>
      <c r="I32" s="27">
        <v>30</v>
      </c>
      <c r="J32" s="12">
        <v>0.05</v>
      </c>
      <c r="M32" s="12">
        <v>8.1300000000000008</v>
      </c>
      <c r="N32" s="12">
        <v>32.4</v>
      </c>
      <c r="O32" s="12">
        <v>55.2</v>
      </c>
      <c r="P32" s="12">
        <v>12.5</v>
      </c>
      <c r="T32" s="29" t="s">
        <v>1291</v>
      </c>
      <c r="U32" s="8" t="s">
        <v>1329</v>
      </c>
      <c r="Y32" s="12" t="s">
        <v>179</v>
      </c>
      <c r="Z32" s="20">
        <v>30.8</v>
      </c>
      <c r="AA32" s="12" t="s">
        <v>1304</v>
      </c>
      <c r="AB32" s="20">
        <v>9.1</v>
      </c>
      <c r="AC32" s="31" t="s">
        <v>1305</v>
      </c>
    </row>
    <row r="33" spans="1:29" s="12" customFormat="1" ht="18">
      <c r="A33" s="12" t="s">
        <v>1283</v>
      </c>
      <c r="B33" s="29" t="s">
        <v>1291</v>
      </c>
      <c r="C33" s="12" t="s">
        <v>1303</v>
      </c>
      <c r="D33" s="12">
        <v>39.799999999999997</v>
      </c>
      <c r="E33" s="12">
        <v>116.466667</v>
      </c>
      <c r="F33" s="12">
        <v>40</v>
      </c>
      <c r="G33" s="12">
        <v>13</v>
      </c>
      <c r="H33" s="12">
        <v>480</v>
      </c>
      <c r="I33" s="27">
        <v>60</v>
      </c>
      <c r="J33" s="12">
        <v>0.05</v>
      </c>
      <c r="M33" s="12">
        <v>8.1300000000000008</v>
      </c>
      <c r="N33" s="12">
        <v>32.4</v>
      </c>
      <c r="O33" s="12">
        <v>55.2</v>
      </c>
      <c r="P33" s="12">
        <v>12.5</v>
      </c>
      <c r="T33" s="29" t="s">
        <v>1291</v>
      </c>
      <c r="U33" s="8" t="s">
        <v>1329</v>
      </c>
      <c r="Y33" s="12" t="s">
        <v>179</v>
      </c>
      <c r="Z33" s="20">
        <v>30.7</v>
      </c>
      <c r="AA33" s="12" t="s">
        <v>1304</v>
      </c>
      <c r="AB33" s="20">
        <v>9.1999999999999993</v>
      </c>
      <c r="AC33" s="31" t="s">
        <v>1305</v>
      </c>
    </row>
    <row r="34" spans="1:29" s="12" customFormat="1" ht="18">
      <c r="A34" s="12" t="s">
        <v>1283</v>
      </c>
      <c r="B34" s="29" t="s">
        <v>1291</v>
      </c>
      <c r="C34" s="12" t="s">
        <v>1303</v>
      </c>
      <c r="D34" s="12">
        <v>39.799999999999997</v>
      </c>
      <c r="E34" s="12">
        <v>116.466667</v>
      </c>
      <c r="F34" s="12">
        <v>40</v>
      </c>
      <c r="G34" s="12">
        <v>13</v>
      </c>
      <c r="H34" s="12">
        <v>480</v>
      </c>
      <c r="I34" s="20">
        <v>90</v>
      </c>
      <c r="J34" s="12">
        <v>0.05</v>
      </c>
      <c r="M34" s="12">
        <v>8.1300000000000008</v>
      </c>
      <c r="N34" s="12">
        <v>32.4</v>
      </c>
      <c r="O34" s="12">
        <v>55.2</v>
      </c>
      <c r="P34" s="12">
        <v>12.5</v>
      </c>
      <c r="T34" s="29" t="s">
        <v>1291</v>
      </c>
      <c r="U34" s="8" t="s">
        <v>1329</v>
      </c>
      <c r="Y34" s="12" t="s">
        <v>179</v>
      </c>
      <c r="Z34" s="20">
        <v>30.7</v>
      </c>
      <c r="AA34" s="12" t="s">
        <v>1304</v>
      </c>
      <c r="AB34" s="20">
        <v>8</v>
      </c>
      <c r="AC34" s="31" t="s">
        <v>1305</v>
      </c>
    </row>
    <row r="35" spans="1:29" s="12" customFormat="1" ht="18">
      <c r="A35" s="12" t="s">
        <v>1283</v>
      </c>
      <c r="B35" s="29" t="s">
        <v>1291</v>
      </c>
      <c r="C35" s="12" t="s">
        <v>1303</v>
      </c>
      <c r="D35" s="12">
        <v>39.799999999999997</v>
      </c>
      <c r="E35" s="12">
        <v>116.466667</v>
      </c>
      <c r="F35" s="12">
        <v>40</v>
      </c>
      <c r="G35" s="12">
        <v>13</v>
      </c>
      <c r="H35" s="12">
        <v>480</v>
      </c>
      <c r="I35" s="20">
        <v>120</v>
      </c>
      <c r="J35" s="12">
        <v>0.05</v>
      </c>
      <c r="M35" s="12">
        <v>8.1300000000000008</v>
      </c>
      <c r="N35" s="12">
        <v>32.4</v>
      </c>
      <c r="O35" s="12">
        <v>55.2</v>
      </c>
      <c r="P35" s="12">
        <v>12.5</v>
      </c>
      <c r="T35" s="29" t="s">
        <v>1291</v>
      </c>
      <c r="U35" s="8" t="s">
        <v>1329</v>
      </c>
      <c r="Y35" s="12" t="s">
        <v>179</v>
      </c>
      <c r="Z35" s="20">
        <v>30.6</v>
      </c>
      <c r="AA35" s="12" t="s">
        <v>1304</v>
      </c>
      <c r="AB35" s="20">
        <v>9.1999999999999993</v>
      </c>
      <c r="AC35" s="31" t="s">
        <v>1305</v>
      </c>
    </row>
    <row r="36" spans="1:29" s="12" customFormat="1" ht="18">
      <c r="A36" s="12" t="s">
        <v>1283</v>
      </c>
      <c r="B36" s="29" t="s">
        <v>1291</v>
      </c>
      <c r="C36" s="12" t="s">
        <v>1303</v>
      </c>
      <c r="D36" s="12">
        <v>39.799999999999997</v>
      </c>
      <c r="E36" s="12">
        <v>116.466667</v>
      </c>
      <c r="F36" s="12">
        <v>40</v>
      </c>
      <c r="G36" s="12">
        <v>13</v>
      </c>
      <c r="H36" s="12">
        <v>480</v>
      </c>
      <c r="I36" s="20">
        <v>150</v>
      </c>
      <c r="J36" s="12">
        <v>0.05</v>
      </c>
      <c r="M36" s="12">
        <v>8.1300000000000008</v>
      </c>
      <c r="N36" s="12">
        <v>32.4</v>
      </c>
      <c r="O36" s="12">
        <v>55.2</v>
      </c>
      <c r="P36" s="12">
        <v>12.5</v>
      </c>
      <c r="T36" s="29" t="s">
        <v>1291</v>
      </c>
      <c r="U36" s="8" t="s">
        <v>1329</v>
      </c>
      <c r="Y36" s="12" t="s">
        <v>179</v>
      </c>
      <c r="Z36" s="20">
        <v>30.9</v>
      </c>
      <c r="AA36" s="12" t="s">
        <v>1304</v>
      </c>
      <c r="AB36" s="20">
        <v>9.1999999999999993</v>
      </c>
      <c r="AC36" s="31" t="s">
        <v>1305</v>
      </c>
    </row>
    <row r="37" spans="1:29" s="9" customFormat="1" ht="18">
      <c r="A37" s="9" t="s">
        <v>1283</v>
      </c>
      <c r="B37" s="30" t="s">
        <v>1291</v>
      </c>
      <c r="C37" s="9" t="s">
        <v>1303</v>
      </c>
      <c r="D37" s="9">
        <v>39.799999999999997</v>
      </c>
      <c r="E37" s="9">
        <v>116.466667</v>
      </c>
      <c r="F37" s="9">
        <v>40</v>
      </c>
      <c r="G37" s="9">
        <v>13</v>
      </c>
      <c r="H37" s="9">
        <v>480</v>
      </c>
      <c r="I37" s="28">
        <v>180</v>
      </c>
      <c r="J37" s="9">
        <v>0.05</v>
      </c>
      <c r="M37" s="9">
        <v>8.1300000000000008</v>
      </c>
      <c r="N37" s="9">
        <v>32.4</v>
      </c>
      <c r="O37" s="9">
        <v>55.2</v>
      </c>
      <c r="P37" s="9">
        <v>12.5</v>
      </c>
      <c r="T37" s="30" t="s">
        <v>1291</v>
      </c>
      <c r="U37" s="8" t="s">
        <v>1329</v>
      </c>
      <c r="Y37" s="9" t="s">
        <v>179</v>
      </c>
      <c r="Z37" s="9">
        <v>31</v>
      </c>
      <c r="AA37" s="9" t="s">
        <v>1304</v>
      </c>
      <c r="AB37" s="9">
        <v>9.6999999999999993</v>
      </c>
      <c r="AC37" s="32" t="s">
        <v>1305</v>
      </c>
    </row>
    <row r="38" spans="1:29" s="16" customFormat="1" ht="18" customHeight="1">
      <c r="A38" s="16" t="s">
        <v>1284</v>
      </c>
      <c r="B38" s="16" t="s">
        <v>1306</v>
      </c>
      <c r="C38" s="37" t="s">
        <v>1309</v>
      </c>
      <c r="D38" s="35">
        <v>30.516389</v>
      </c>
      <c r="E38" s="35">
        <v>114.4025</v>
      </c>
      <c r="F38" s="37" t="s">
        <v>1310</v>
      </c>
      <c r="G38" s="37" t="s">
        <v>1311</v>
      </c>
      <c r="H38" s="37">
        <v>1270</v>
      </c>
      <c r="I38" s="16">
        <v>0</v>
      </c>
      <c r="J38" s="16">
        <v>0</v>
      </c>
      <c r="M38" s="16" t="s">
        <v>1313</v>
      </c>
      <c r="T38" s="22" t="s">
        <v>1292</v>
      </c>
      <c r="U38" s="8" t="s">
        <v>1329</v>
      </c>
      <c r="W38" s="35">
        <v>1497</v>
      </c>
      <c r="X38" s="16">
        <v>27</v>
      </c>
      <c r="Y38" s="31" t="s">
        <v>180</v>
      </c>
      <c r="Z38" s="16">
        <v>27.7</v>
      </c>
      <c r="AA38" s="12" t="s">
        <v>1315</v>
      </c>
      <c r="AB38" s="16">
        <v>12.7</v>
      </c>
      <c r="AC38" s="16" t="s">
        <v>1316</v>
      </c>
    </row>
    <row r="39" spans="1:29" s="16" customFormat="1" ht="18" customHeight="1">
      <c r="A39" s="16" t="s">
        <v>1284</v>
      </c>
      <c r="B39" s="16" t="s">
        <v>1306</v>
      </c>
      <c r="C39" s="37" t="s">
        <v>1309</v>
      </c>
      <c r="D39" s="35">
        <v>30.516389</v>
      </c>
      <c r="E39" s="35">
        <v>114.4025</v>
      </c>
      <c r="F39" s="37" t="s">
        <v>1310</v>
      </c>
      <c r="G39" s="37" t="s">
        <v>1311</v>
      </c>
      <c r="H39" s="37">
        <v>1270</v>
      </c>
      <c r="I39" s="31">
        <v>74</v>
      </c>
      <c r="J39" s="16">
        <v>0.05</v>
      </c>
      <c r="M39" s="16" t="s">
        <v>1313</v>
      </c>
      <c r="T39" s="22" t="s">
        <v>1292</v>
      </c>
      <c r="U39" s="8" t="s">
        <v>1329</v>
      </c>
      <c r="W39" s="35">
        <v>608</v>
      </c>
      <c r="X39" s="16">
        <v>27</v>
      </c>
      <c r="Y39" s="31" t="s">
        <v>180</v>
      </c>
      <c r="Z39" s="16">
        <v>27.8</v>
      </c>
      <c r="AA39" s="12" t="s">
        <v>1315</v>
      </c>
      <c r="AB39" s="16">
        <v>5.6</v>
      </c>
      <c r="AC39" s="16" t="s">
        <v>1316</v>
      </c>
    </row>
    <row r="40" spans="1:29" s="16" customFormat="1" ht="18" customHeight="1">
      <c r="A40" s="16" t="s">
        <v>1284</v>
      </c>
      <c r="B40" s="16" t="s">
        <v>1306</v>
      </c>
      <c r="C40" s="37" t="s">
        <v>1309</v>
      </c>
      <c r="D40" s="35">
        <v>30.516389</v>
      </c>
      <c r="E40" s="35">
        <v>114.4025</v>
      </c>
      <c r="F40" s="37" t="s">
        <v>1310</v>
      </c>
      <c r="G40" s="37" t="s">
        <v>1311</v>
      </c>
      <c r="H40" s="37">
        <v>1270</v>
      </c>
      <c r="I40" s="31">
        <v>114</v>
      </c>
      <c r="J40" s="16">
        <v>0.05</v>
      </c>
      <c r="M40" s="16" t="s">
        <v>1313</v>
      </c>
      <c r="T40" s="22" t="s">
        <v>1292</v>
      </c>
      <c r="U40" s="8" t="s">
        <v>1329</v>
      </c>
      <c r="W40" s="16">
        <v>85</v>
      </c>
      <c r="X40" s="16">
        <v>29</v>
      </c>
      <c r="Y40" s="31" t="s">
        <v>180</v>
      </c>
      <c r="Z40" s="16">
        <v>28.7</v>
      </c>
      <c r="AA40" s="12" t="s">
        <v>1315</v>
      </c>
      <c r="AB40" s="16">
        <v>6.1</v>
      </c>
      <c r="AC40" s="16" t="s">
        <v>1316</v>
      </c>
    </row>
    <row r="41" spans="1:29" s="16" customFormat="1" ht="18" customHeight="1">
      <c r="A41" s="16" t="s">
        <v>1284</v>
      </c>
      <c r="B41" s="16" t="s">
        <v>1306</v>
      </c>
      <c r="C41" s="37" t="s">
        <v>1309</v>
      </c>
      <c r="D41" s="35">
        <v>30.516389</v>
      </c>
      <c r="E41" s="35">
        <v>114.4025</v>
      </c>
      <c r="F41" s="37" t="s">
        <v>1310</v>
      </c>
      <c r="G41" s="37" t="s">
        <v>1311</v>
      </c>
      <c r="H41" s="37">
        <v>1270</v>
      </c>
      <c r="I41" s="31">
        <v>157</v>
      </c>
      <c r="J41" s="16">
        <v>0.05</v>
      </c>
      <c r="M41" s="16" t="s">
        <v>1313</v>
      </c>
      <c r="T41" s="22" t="s">
        <v>1292</v>
      </c>
      <c r="U41" s="8" t="s">
        <v>1329</v>
      </c>
      <c r="W41" s="16">
        <v>122</v>
      </c>
      <c r="X41" s="16">
        <v>29</v>
      </c>
      <c r="Y41" s="31" t="s">
        <v>180</v>
      </c>
      <c r="Z41" s="16">
        <v>28.7</v>
      </c>
      <c r="AA41" s="12" t="s">
        <v>1315</v>
      </c>
      <c r="AB41" s="16">
        <v>5.8</v>
      </c>
      <c r="AC41" s="16" t="s">
        <v>1316</v>
      </c>
    </row>
    <row r="42" spans="1:29" s="16" customFormat="1" ht="18" customHeight="1">
      <c r="A42" s="16" t="s">
        <v>1284</v>
      </c>
      <c r="B42" s="16" t="s">
        <v>1306</v>
      </c>
      <c r="C42" s="37" t="s">
        <v>1309</v>
      </c>
      <c r="D42" s="35">
        <v>30.516389</v>
      </c>
      <c r="E42" s="35">
        <v>114.4025</v>
      </c>
      <c r="F42" s="37" t="s">
        <v>1310</v>
      </c>
      <c r="G42" s="37" t="s">
        <v>1311</v>
      </c>
      <c r="H42" s="37">
        <v>1270</v>
      </c>
      <c r="I42" s="31">
        <v>380</v>
      </c>
      <c r="J42" s="16">
        <v>0.05</v>
      </c>
      <c r="M42" s="16" t="s">
        <v>1313</v>
      </c>
      <c r="T42" s="22" t="s">
        <v>1292</v>
      </c>
      <c r="U42" s="8" t="s">
        <v>1329</v>
      </c>
      <c r="W42" s="16">
        <v>85</v>
      </c>
      <c r="X42" s="16">
        <v>29</v>
      </c>
      <c r="Y42" s="31" t="s">
        <v>180</v>
      </c>
      <c r="Z42" s="16">
        <v>29.1</v>
      </c>
      <c r="AA42" s="12" t="s">
        <v>1315</v>
      </c>
      <c r="AB42" s="16">
        <v>6.8</v>
      </c>
      <c r="AC42" s="16" t="s">
        <v>1316</v>
      </c>
    </row>
    <row r="43" spans="1:29" s="16" customFormat="1" ht="18" customHeight="1">
      <c r="A43" s="16" t="s">
        <v>1284</v>
      </c>
      <c r="B43" s="16" t="s">
        <v>1307</v>
      </c>
      <c r="C43" s="37" t="s">
        <v>1309</v>
      </c>
      <c r="D43" s="35">
        <v>30.516389</v>
      </c>
      <c r="E43" s="35">
        <v>114.4025</v>
      </c>
      <c r="F43" s="37" t="s">
        <v>1310</v>
      </c>
      <c r="G43" s="37" t="s">
        <v>1311</v>
      </c>
      <c r="H43" s="37">
        <v>1270</v>
      </c>
      <c r="I43" s="16">
        <v>0</v>
      </c>
      <c r="J43" s="16">
        <v>0</v>
      </c>
      <c r="M43" s="16" t="s">
        <v>1313</v>
      </c>
      <c r="T43" s="22" t="s">
        <v>1292</v>
      </c>
      <c r="U43" s="8" t="s">
        <v>1329</v>
      </c>
      <c r="W43" s="16">
        <v>1497</v>
      </c>
      <c r="X43" s="16">
        <v>27</v>
      </c>
      <c r="Y43" s="31" t="s">
        <v>180</v>
      </c>
      <c r="Z43" s="16">
        <v>27.7</v>
      </c>
      <c r="AA43" s="12" t="s">
        <v>1315</v>
      </c>
      <c r="AB43" s="16">
        <v>12.7</v>
      </c>
      <c r="AC43" s="16" t="s">
        <v>1316</v>
      </c>
    </row>
    <row r="44" spans="1:29" s="16" customFormat="1" ht="18" customHeight="1">
      <c r="A44" s="16" t="s">
        <v>1284</v>
      </c>
      <c r="B44" s="16" t="s">
        <v>1307</v>
      </c>
      <c r="C44" s="37" t="s">
        <v>1309</v>
      </c>
      <c r="D44" s="35">
        <v>30.516389</v>
      </c>
      <c r="E44" s="35">
        <v>114.4025</v>
      </c>
      <c r="F44" s="37" t="s">
        <v>1310</v>
      </c>
      <c r="G44" s="37" t="s">
        <v>1311</v>
      </c>
      <c r="H44" s="37">
        <v>1270</v>
      </c>
      <c r="I44" s="31">
        <v>74</v>
      </c>
      <c r="J44" s="16">
        <v>0.15</v>
      </c>
      <c r="M44" s="16" t="s">
        <v>1313</v>
      </c>
      <c r="T44" s="22" t="s">
        <v>1292</v>
      </c>
      <c r="U44" s="8" t="s">
        <v>1329</v>
      </c>
      <c r="W44" s="16">
        <v>119</v>
      </c>
      <c r="X44" s="16">
        <v>29</v>
      </c>
      <c r="Y44" s="31" t="s">
        <v>180</v>
      </c>
      <c r="Z44" s="16">
        <v>28.6</v>
      </c>
      <c r="AA44" s="12" t="s">
        <v>1315</v>
      </c>
      <c r="AB44" s="16">
        <v>5.0999999999999996</v>
      </c>
      <c r="AC44" s="16" t="s">
        <v>1316</v>
      </c>
    </row>
    <row r="45" spans="1:29" s="16" customFormat="1" ht="18" customHeight="1">
      <c r="A45" s="16" t="s">
        <v>1284</v>
      </c>
      <c r="B45" s="16" t="s">
        <v>1307</v>
      </c>
      <c r="C45" s="37" t="s">
        <v>1309</v>
      </c>
      <c r="D45" s="35">
        <v>30.516389</v>
      </c>
      <c r="E45" s="35">
        <v>114.4025</v>
      </c>
      <c r="F45" s="37" t="s">
        <v>1310</v>
      </c>
      <c r="G45" s="37" t="s">
        <v>1311</v>
      </c>
      <c r="H45" s="37">
        <v>1270</v>
      </c>
      <c r="I45" s="31">
        <v>114</v>
      </c>
      <c r="J45" s="16">
        <v>0.15</v>
      </c>
      <c r="M45" s="16" t="s">
        <v>1313</v>
      </c>
      <c r="T45" s="22" t="s">
        <v>1292</v>
      </c>
      <c r="U45" s="8" t="s">
        <v>1329</v>
      </c>
      <c r="W45" s="16">
        <v>93</v>
      </c>
      <c r="X45" s="16">
        <v>29</v>
      </c>
      <c r="Y45" s="31" t="s">
        <v>180</v>
      </c>
      <c r="Z45" s="16">
        <v>28.6</v>
      </c>
      <c r="AA45" s="12" t="s">
        <v>1315</v>
      </c>
      <c r="AB45" s="16">
        <v>5.9</v>
      </c>
      <c r="AC45" s="16" t="s">
        <v>1316</v>
      </c>
    </row>
    <row r="46" spans="1:29" s="16" customFormat="1" ht="18" customHeight="1">
      <c r="A46" s="16" t="s">
        <v>1284</v>
      </c>
      <c r="B46" s="16" t="s">
        <v>1307</v>
      </c>
      <c r="C46" s="37" t="s">
        <v>1309</v>
      </c>
      <c r="D46" s="35">
        <v>30.516389</v>
      </c>
      <c r="E46" s="35">
        <v>114.4025</v>
      </c>
      <c r="F46" s="37" t="s">
        <v>1310</v>
      </c>
      <c r="G46" s="37" t="s">
        <v>1311</v>
      </c>
      <c r="H46" s="37">
        <v>1270</v>
      </c>
      <c r="I46" s="31">
        <v>157</v>
      </c>
      <c r="J46" s="16">
        <v>0.15</v>
      </c>
      <c r="M46" s="16" t="s">
        <v>1313</v>
      </c>
      <c r="T46" s="22" t="s">
        <v>1292</v>
      </c>
      <c r="U46" s="8" t="s">
        <v>1329</v>
      </c>
      <c r="W46" s="16">
        <v>119</v>
      </c>
      <c r="X46" s="16">
        <v>29</v>
      </c>
      <c r="Y46" s="31" t="s">
        <v>180</v>
      </c>
      <c r="Z46" s="16">
        <v>28.8</v>
      </c>
      <c r="AA46" s="12" t="s">
        <v>1315</v>
      </c>
      <c r="AB46" s="16">
        <v>5.4</v>
      </c>
      <c r="AC46" s="16" t="s">
        <v>1316</v>
      </c>
    </row>
    <row r="47" spans="1:29" s="16" customFormat="1" ht="18" customHeight="1">
      <c r="A47" s="16" t="s">
        <v>1284</v>
      </c>
      <c r="B47" s="16" t="s">
        <v>1307</v>
      </c>
      <c r="C47" s="37" t="s">
        <v>1309</v>
      </c>
      <c r="D47" s="35">
        <v>30.516389</v>
      </c>
      <c r="E47" s="35">
        <v>114.4025</v>
      </c>
      <c r="F47" s="37" t="s">
        <v>1310</v>
      </c>
      <c r="G47" s="37" t="s">
        <v>1311</v>
      </c>
      <c r="H47" s="37">
        <v>1270</v>
      </c>
      <c r="I47" s="31">
        <v>380</v>
      </c>
      <c r="J47" s="16">
        <v>0.15</v>
      </c>
      <c r="M47" s="16" t="s">
        <v>1313</v>
      </c>
      <c r="T47" s="22" t="s">
        <v>1292</v>
      </c>
      <c r="U47" s="8" t="s">
        <v>1329</v>
      </c>
      <c r="W47" s="16">
        <v>148</v>
      </c>
      <c r="X47" s="16">
        <v>29</v>
      </c>
      <c r="Y47" s="31" t="s">
        <v>180</v>
      </c>
      <c r="Z47" s="16">
        <v>28.9</v>
      </c>
      <c r="AA47" s="12" t="s">
        <v>1315</v>
      </c>
      <c r="AB47" s="16">
        <v>6.7</v>
      </c>
      <c r="AC47" s="16" t="s">
        <v>1316</v>
      </c>
    </row>
    <row r="48" spans="1:29" s="16" customFormat="1" ht="18" customHeight="1">
      <c r="A48" s="16" t="s">
        <v>1284</v>
      </c>
      <c r="B48" s="16" t="s">
        <v>1308</v>
      </c>
      <c r="C48" s="37" t="s">
        <v>1309</v>
      </c>
      <c r="D48" s="35">
        <v>30.516389</v>
      </c>
      <c r="E48" s="35">
        <v>114.4025</v>
      </c>
      <c r="F48" s="37" t="s">
        <v>1310</v>
      </c>
      <c r="G48" s="37" t="s">
        <v>1311</v>
      </c>
      <c r="H48" s="37">
        <v>1270</v>
      </c>
      <c r="I48" s="16">
        <v>0</v>
      </c>
      <c r="J48" s="16">
        <v>0</v>
      </c>
      <c r="M48" s="16" t="s">
        <v>1313</v>
      </c>
      <c r="T48" s="22" t="s">
        <v>1292</v>
      </c>
      <c r="U48" s="8" t="s">
        <v>1329</v>
      </c>
      <c r="W48" s="16">
        <v>1497</v>
      </c>
      <c r="X48" s="16">
        <v>27</v>
      </c>
      <c r="Y48" s="31" t="s">
        <v>180</v>
      </c>
      <c r="Z48" s="16">
        <v>27.7</v>
      </c>
      <c r="AA48" s="12" t="s">
        <v>1315</v>
      </c>
      <c r="AB48" s="16">
        <v>12.7</v>
      </c>
      <c r="AC48" s="16" t="s">
        <v>1316</v>
      </c>
    </row>
    <row r="49" spans="1:29" s="16" customFormat="1" ht="18" customHeight="1">
      <c r="A49" s="16" t="s">
        <v>1284</v>
      </c>
      <c r="B49" s="16" t="s">
        <v>1308</v>
      </c>
      <c r="C49" s="37" t="s">
        <v>1309</v>
      </c>
      <c r="D49" s="35">
        <v>30.516389</v>
      </c>
      <c r="E49" s="35">
        <v>114.4025</v>
      </c>
      <c r="F49" s="37" t="s">
        <v>1310</v>
      </c>
      <c r="G49" s="37" t="s">
        <v>1311</v>
      </c>
      <c r="H49" s="37">
        <v>1270</v>
      </c>
      <c r="I49" s="31">
        <v>74</v>
      </c>
      <c r="J49" s="16">
        <v>0.35</v>
      </c>
      <c r="M49" s="16" t="s">
        <v>1313</v>
      </c>
      <c r="T49" s="22" t="s">
        <v>1292</v>
      </c>
      <c r="U49" s="8" t="s">
        <v>1329</v>
      </c>
      <c r="W49" s="16">
        <v>139</v>
      </c>
      <c r="X49" s="16">
        <v>29</v>
      </c>
      <c r="Y49" s="31" t="s">
        <v>180</v>
      </c>
      <c r="Z49" s="16">
        <v>28.4</v>
      </c>
      <c r="AA49" s="12" t="s">
        <v>1315</v>
      </c>
      <c r="AB49" s="16">
        <v>6.2</v>
      </c>
      <c r="AC49" s="16" t="s">
        <v>1316</v>
      </c>
    </row>
    <row r="50" spans="1:29" s="16" customFormat="1" ht="18" customHeight="1">
      <c r="A50" s="16" t="s">
        <v>1284</v>
      </c>
      <c r="B50" s="16" t="s">
        <v>1308</v>
      </c>
      <c r="C50" s="37" t="s">
        <v>1309</v>
      </c>
      <c r="D50" s="35">
        <v>30.516389</v>
      </c>
      <c r="E50" s="35">
        <v>114.4025</v>
      </c>
      <c r="F50" s="37" t="s">
        <v>1310</v>
      </c>
      <c r="G50" s="37" t="s">
        <v>1311</v>
      </c>
      <c r="H50" s="37">
        <v>1270</v>
      </c>
      <c r="I50" s="31">
        <v>114</v>
      </c>
      <c r="J50" s="16">
        <v>0.35</v>
      </c>
      <c r="M50" s="16" t="s">
        <v>1313</v>
      </c>
      <c r="T50" s="22" t="s">
        <v>1292</v>
      </c>
      <c r="U50" s="8" t="s">
        <v>1329</v>
      </c>
      <c r="W50" s="16">
        <v>115</v>
      </c>
      <c r="X50" s="16">
        <v>29</v>
      </c>
      <c r="Y50" s="31" t="s">
        <v>180</v>
      </c>
      <c r="Z50" s="16">
        <v>28.6</v>
      </c>
      <c r="AA50" s="12" t="s">
        <v>1315</v>
      </c>
      <c r="AB50" s="16">
        <v>6.2</v>
      </c>
      <c r="AC50" s="16" t="s">
        <v>1316</v>
      </c>
    </row>
    <row r="51" spans="1:29" s="16" customFormat="1" ht="18" customHeight="1">
      <c r="A51" s="16" t="s">
        <v>1284</v>
      </c>
      <c r="B51" s="16" t="s">
        <v>1308</v>
      </c>
      <c r="C51" s="37" t="s">
        <v>1309</v>
      </c>
      <c r="D51" s="35">
        <v>30.516389</v>
      </c>
      <c r="E51" s="35">
        <v>114.4025</v>
      </c>
      <c r="F51" s="37" t="s">
        <v>1310</v>
      </c>
      <c r="G51" s="37" t="s">
        <v>1311</v>
      </c>
      <c r="H51" s="37">
        <v>1270</v>
      </c>
      <c r="I51" s="31">
        <v>157</v>
      </c>
      <c r="J51" s="16">
        <v>0.35</v>
      </c>
      <c r="M51" s="16" t="s">
        <v>1313</v>
      </c>
      <c r="T51" s="22" t="s">
        <v>1292</v>
      </c>
      <c r="U51" s="8" t="s">
        <v>1329</v>
      </c>
      <c r="W51" s="16">
        <v>132</v>
      </c>
      <c r="X51" s="16">
        <v>29</v>
      </c>
      <c r="Y51" s="31" t="s">
        <v>180</v>
      </c>
      <c r="Z51" s="16">
        <v>28.8</v>
      </c>
      <c r="AA51" s="12" t="s">
        <v>1315</v>
      </c>
      <c r="AB51" s="16">
        <v>6.9</v>
      </c>
      <c r="AC51" s="16" t="s">
        <v>1316</v>
      </c>
    </row>
    <row r="52" spans="1:29" s="16" customFormat="1" ht="18" customHeight="1">
      <c r="A52" s="16" t="s">
        <v>1284</v>
      </c>
      <c r="B52" s="16" t="s">
        <v>1308</v>
      </c>
      <c r="C52" s="37" t="s">
        <v>1309</v>
      </c>
      <c r="D52" s="35">
        <v>30.516389</v>
      </c>
      <c r="E52" s="35">
        <v>114.4025</v>
      </c>
      <c r="F52" s="37" t="s">
        <v>1310</v>
      </c>
      <c r="G52" s="37" t="s">
        <v>1311</v>
      </c>
      <c r="H52" s="37">
        <v>1270</v>
      </c>
      <c r="I52" s="31">
        <v>380</v>
      </c>
      <c r="J52" s="16">
        <v>0.35</v>
      </c>
      <c r="M52" s="16" t="s">
        <v>1313</v>
      </c>
      <c r="T52" s="22" t="s">
        <v>1292</v>
      </c>
      <c r="U52" s="8" t="s">
        <v>1329</v>
      </c>
      <c r="W52" s="16">
        <v>103</v>
      </c>
      <c r="X52" s="16">
        <v>29</v>
      </c>
      <c r="Y52" s="31" t="s">
        <v>180</v>
      </c>
      <c r="Z52" s="16">
        <v>28.9</v>
      </c>
      <c r="AA52" s="12" t="s">
        <v>1315</v>
      </c>
      <c r="AB52" s="16">
        <v>7.2</v>
      </c>
      <c r="AC52" s="16" t="s">
        <v>1316</v>
      </c>
    </row>
    <row r="53" spans="1:29" s="16" customFormat="1" ht="18" customHeight="1">
      <c r="A53" s="16" t="s">
        <v>1284</v>
      </c>
      <c r="B53" s="22" t="s">
        <v>1293</v>
      </c>
      <c r="C53" s="37" t="s">
        <v>1312</v>
      </c>
      <c r="D53" s="35">
        <v>25.281389000000001</v>
      </c>
      <c r="E53" s="35">
        <v>110.316389</v>
      </c>
      <c r="F53" s="37" t="s">
        <v>1310</v>
      </c>
      <c r="G53" s="37">
        <v>18.8</v>
      </c>
      <c r="H53" s="37">
        <v>1874</v>
      </c>
      <c r="I53" s="31">
        <v>0</v>
      </c>
      <c r="J53" s="16">
        <v>0</v>
      </c>
      <c r="M53" s="16" t="s">
        <v>1314</v>
      </c>
      <c r="T53" s="22" t="s">
        <v>1293</v>
      </c>
      <c r="U53" s="8" t="s">
        <v>1329</v>
      </c>
      <c r="W53" s="35">
        <v>202</v>
      </c>
      <c r="X53" s="16">
        <v>31</v>
      </c>
      <c r="Y53" s="31" t="s">
        <v>180</v>
      </c>
      <c r="Z53" s="35">
        <v>30.9</v>
      </c>
      <c r="AA53" s="12" t="s">
        <v>1315</v>
      </c>
      <c r="AB53" s="35">
        <v>4.7</v>
      </c>
      <c r="AC53" s="16" t="s">
        <v>1316</v>
      </c>
    </row>
    <row r="54" spans="1:29" s="16" customFormat="1" ht="18" customHeight="1">
      <c r="A54" s="16" t="s">
        <v>1284</v>
      </c>
      <c r="B54" s="22" t="s">
        <v>1293</v>
      </c>
      <c r="C54" s="37" t="s">
        <v>1312</v>
      </c>
      <c r="D54" s="35">
        <v>25.281389000000001</v>
      </c>
      <c r="E54" s="35">
        <v>110.316389</v>
      </c>
      <c r="F54" s="37" t="s">
        <v>1310</v>
      </c>
      <c r="G54" s="37">
        <v>18.8</v>
      </c>
      <c r="H54" s="37">
        <v>1874</v>
      </c>
      <c r="I54" s="31">
        <v>69</v>
      </c>
      <c r="J54" s="16">
        <v>0.05</v>
      </c>
      <c r="M54" s="16" t="s">
        <v>1314</v>
      </c>
      <c r="T54" s="22" t="s">
        <v>1293</v>
      </c>
      <c r="U54" s="8" t="s">
        <v>1329</v>
      </c>
      <c r="W54" s="35">
        <v>149</v>
      </c>
      <c r="X54" s="16">
        <v>31</v>
      </c>
      <c r="Y54" s="31" t="s">
        <v>180</v>
      </c>
      <c r="Z54" s="35">
        <v>31</v>
      </c>
      <c r="AA54" s="12" t="s">
        <v>1315</v>
      </c>
      <c r="AB54" s="35">
        <v>4.2</v>
      </c>
      <c r="AC54" s="16" t="s">
        <v>1316</v>
      </c>
    </row>
    <row r="55" spans="1:29" s="16" customFormat="1" ht="18" customHeight="1">
      <c r="A55" s="16" t="s">
        <v>1284</v>
      </c>
      <c r="B55" s="22" t="s">
        <v>1293</v>
      </c>
      <c r="C55" s="37" t="s">
        <v>1312</v>
      </c>
      <c r="D55" s="35">
        <v>25.281389000000001</v>
      </c>
      <c r="E55" s="35">
        <v>110.316389</v>
      </c>
      <c r="F55" s="37" t="s">
        <v>1310</v>
      </c>
      <c r="G55" s="37">
        <v>18.8</v>
      </c>
      <c r="H55" s="37">
        <v>1874</v>
      </c>
      <c r="I55" s="31">
        <v>156</v>
      </c>
      <c r="J55" s="16">
        <v>0.05</v>
      </c>
      <c r="M55" s="16" t="s">
        <v>1314</v>
      </c>
      <c r="T55" s="22" t="s">
        <v>1293</v>
      </c>
      <c r="U55" s="8" t="s">
        <v>1329</v>
      </c>
      <c r="W55" s="35">
        <v>100</v>
      </c>
      <c r="X55" s="16">
        <v>31</v>
      </c>
      <c r="Y55" s="31" t="s">
        <v>180</v>
      </c>
      <c r="Z55" s="35">
        <v>31.1</v>
      </c>
      <c r="AA55" s="12" t="s">
        <v>1315</v>
      </c>
      <c r="AB55" s="35">
        <v>4.5</v>
      </c>
      <c r="AC55" s="16" t="s">
        <v>1316</v>
      </c>
    </row>
    <row r="56" spans="1:29" s="16" customFormat="1" ht="18" customHeight="1">
      <c r="A56" s="16" t="s">
        <v>1284</v>
      </c>
      <c r="B56" s="22" t="s">
        <v>1293</v>
      </c>
      <c r="C56" s="37" t="s">
        <v>1312</v>
      </c>
      <c r="D56" s="35">
        <v>25.281389000000001</v>
      </c>
      <c r="E56" s="35">
        <v>110.316389</v>
      </c>
      <c r="F56" s="37" t="s">
        <v>1310</v>
      </c>
      <c r="G56" s="37">
        <v>18.8</v>
      </c>
      <c r="H56" s="37">
        <v>1874</v>
      </c>
      <c r="I56" s="31">
        <v>227</v>
      </c>
      <c r="J56" s="16">
        <v>0.05</v>
      </c>
      <c r="M56" s="16" t="s">
        <v>1314</v>
      </c>
      <c r="T56" s="22" t="s">
        <v>1293</v>
      </c>
      <c r="U56" s="8" t="s">
        <v>1329</v>
      </c>
      <c r="W56" s="35">
        <v>103</v>
      </c>
      <c r="X56" s="16">
        <v>31</v>
      </c>
      <c r="Y56" s="31" t="s">
        <v>180</v>
      </c>
      <c r="Z56" s="35">
        <v>30.9</v>
      </c>
      <c r="AA56" s="12" t="s">
        <v>1315</v>
      </c>
      <c r="AB56" s="35">
        <v>4.3</v>
      </c>
      <c r="AC56" s="16" t="s">
        <v>1316</v>
      </c>
    </row>
    <row r="57" spans="1:29" s="16" customFormat="1" ht="18" customHeight="1">
      <c r="A57" s="16" t="s">
        <v>1284</v>
      </c>
      <c r="B57" s="22" t="s">
        <v>1293</v>
      </c>
      <c r="C57" s="37" t="s">
        <v>1312</v>
      </c>
      <c r="D57" s="35">
        <v>25.281389000000001</v>
      </c>
      <c r="E57" s="35">
        <v>110.316389</v>
      </c>
      <c r="F57" s="37" t="s">
        <v>1310</v>
      </c>
      <c r="G57" s="37">
        <v>18.8</v>
      </c>
      <c r="H57" s="37">
        <v>1874</v>
      </c>
      <c r="I57" s="31">
        <v>288</v>
      </c>
      <c r="J57" s="16">
        <v>0.05</v>
      </c>
      <c r="M57" s="16" t="s">
        <v>1314</v>
      </c>
      <c r="T57" s="22" t="s">
        <v>1293</v>
      </c>
      <c r="U57" s="8" t="s">
        <v>1329</v>
      </c>
      <c r="W57" s="35">
        <v>86</v>
      </c>
      <c r="X57" s="16">
        <v>31</v>
      </c>
      <c r="Y57" s="31" t="s">
        <v>180</v>
      </c>
      <c r="Z57" s="35">
        <v>30.8</v>
      </c>
      <c r="AA57" s="12" t="s">
        <v>1315</v>
      </c>
      <c r="AB57" s="35">
        <v>3.1</v>
      </c>
      <c r="AC57" s="16" t="s">
        <v>1316</v>
      </c>
    </row>
    <row r="58" spans="1:29" s="17" customFormat="1" ht="18" customHeight="1">
      <c r="A58" s="17" t="s">
        <v>1284</v>
      </c>
      <c r="B58" s="23" t="s">
        <v>1293</v>
      </c>
      <c r="C58" s="38" t="s">
        <v>1312</v>
      </c>
      <c r="D58" s="36">
        <v>25.281389000000001</v>
      </c>
      <c r="E58" s="36">
        <v>110.316389</v>
      </c>
      <c r="F58" s="38" t="s">
        <v>1310</v>
      </c>
      <c r="G58" s="38">
        <v>18.8</v>
      </c>
      <c r="H58" s="38">
        <v>1874</v>
      </c>
      <c r="I58" s="32">
        <v>369</v>
      </c>
      <c r="J58" s="17">
        <v>0.05</v>
      </c>
      <c r="M58" s="17" t="s">
        <v>1314</v>
      </c>
      <c r="T58" s="23" t="s">
        <v>1293</v>
      </c>
      <c r="U58" s="8" t="s">
        <v>1329</v>
      </c>
      <c r="W58" s="36">
        <v>94</v>
      </c>
      <c r="X58" s="17">
        <v>31</v>
      </c>
      <c r="Y58" s="32" t="s">
        <v>180</v>
      </c>
      <c r="Z58" s="36">
        <v>31</v>
      </c>
      <c r="AA58" s="9" t="s">
        <v>1315</v>
      </c>
      <c r="AB58" s="36">
        <v>3.9</v>
      </c>
      <c r="AC58" s="17" t="s">
        <v>1316</v>
      </c>
    </row>
    <row r="59" spans="1:29" s="12" customFormat="1">
      <c r="A59" s="12" t="s">
        <v>1285</v>
      </c>
      <c r="B59" s="10" t="s">
        <v>1317</v>
      </c>
      <c r="G59" s="12">
        <v>14</v>
      </c>
      <c r="I59" s="20">
        <v>0</v>
      </c>
      <c r="J59" s="10">
        <v>0</v>
      </c>
      <c r="M59" s="12">
        <v>6</v>
      </c>
      <c r="N59" s="12">
        <v>55.2</v>
      </c>
      <c r="O59" s="12">
        <v>31.4</v>
      </c>
      <c r="P59" s="12">
        <v>13.4</v>
      </c>
      <c r="T59" s="29" t="s">
        <v>1294</v>
      </c>
      <c r="U59" s="31" t="s">
        <v>1330</v>
      </c>
      <c r="W59" s="14">
        <v>183.4</v>
      </c>
    </row>
    <row r="60" spans="1:29" s="12" customFormat="1">
      <c r="A60" s="12" t="s">
        <v>1285</v>
      </c>
      <c r="B60" s="10" t="s">
        <v>1317</v>
      </c>
      <c r="G60" s="12">
        <v>14</v>
      </c>
      <c r="I60" s="20">
        <v>14</v>
      </c>
      <c r="J60" s="10">
        <v>0</v>
      </c>
      <c r="M60" s="12">
        <v>6</v>
      </c>
      <c r="N60" s="12">
        <v>55.2</v>
      </c>
      <c r="O60" s="12">
        <v>31.4</v>
      </c>
      <c r="P60" s="12">
        <v>13.4</v>
      </c>
      <c r="T60" s="29" t="s">
        <v>1294</v>
      </c>
      <c r="U60" s="31" t="s">
        <v>1330</v>
      </c>
      <c r="W60" s="14">
        <v>29.9</v>
      </c>
    </row>
    <row r="61" spans="1:29" s="12" customFormat="1">
      <c r="A61" s="12" t="s">
        <v>1285</v>
      </c>
      <c r="B61" s="10" t="s">
        <v>1317</v>
      </c>
      <c r="G61" s="12">
        <v>14</v>
      </c>
      <c r="I61" s="20">
        <v>56</v>
      </c>
      <c r="J61" s="10">
        <v>0</v>
      </c>
      <c r="M61" s="12">
        <v>6</v>
      </c>
      <c r="N61" s="12">
        <v>55.2</v>
      </c>
      <c r="O61" s="12">
        <v>31.4</v>
      </c>
      <c r="P61" s="12">
        <v>13.4</v>
      </c>
      <c r="T61" s="29" t="s">
        <v>1294</v>
      </c>
      <c r="U61" s="31" t="s">
        <v>1330</v>
      </c>
      <c r="W61" s="14">
        <v>26.3</v>
      </c>
    </row>
    <row r="62" spans="1:29" s="12" customFormat="1">
      <c r="A62" s="12" t="s">
        <v>1285</v>
      </c>
      <c r="B62" s="10" t="s">
        <v>1317</v>
      </c>
      <c r="G62" s="12">
        <v>14</v>
      </c>
      <c r="I62" s="20">
        <v>210</v>
      </c>
      <c r="J62" s="10">
        <v>0</v>
      </c>
      <c r="M62" s="12">
        <v>6</v>
      </c>
      <c r="N62" s="12">
        <v>55.2</v>
      </c>
      <c r="O62" s="12">
        <v>31.4</v>
      </c>
      <c r="P62" s="12">
        <v>13.4</v>
      </c>
      <c r="T62" s="29" t="s">
        <v>1294</v>
      </c>
      <c r="U62" s="31" t="s">
        <v>1330</v>
      </c>
      <c r="W62" s="14">
        <v>25.4</v>
      </c>
    </row>
    <row r="63" spans="1:29" s="12" customFormat="1">
      <c r="A63" s="12" t="s">
        <v>1285</v>
      </c>
      <c r="B63" s="10" t="s">
        <v>1318</v>
      </c>
      <c r="G63" s="12">
        <v>14</v>
      </c>
      <c r="I63" s="20">
        <v>0</v>
      </c>
      <c r="J63" s="10">
        <v>0</v>
      </c>
      <c r="M63" s="12">
        <v>6</v>
      </c>
      <c r="N63" s="12">
        <v>18</v>
      </c>
      <c r="O63" s="12">
        <v>60.6</v>
      </c>
      <c r="P63" s="12">
        <v>21.4</v>
      </c>
      <c r="T63" s="29" t="s">
        <v>1294</v>
      </c>
      <c r="U63" s="31" t="s">
        <v>1330</v>
      </c>
      <c r="W63" s="14">
        <v>183.4</v>
      </c>
    </row>
    <row r="64" spans="1:29" s="12" customFormat="1">
      <c r="A64" s="12" t="s">
        <v>1285</v>
      </c>
      <c r="B64" s="10" t="s">
        <v>1318</v>
      </c>
      <c r="G64" s="12">
        <v>14</v>
      </c>
      <c r="I64" s="20">
        <v>14</v>
      </c>
      <c r="J64" s="10">
        <v>0</v>
      </c>
      <c r="M64" s="12">
        <v>6</v>
      </c>
      <c r="N64" s="12">
        <v>18</v>
      </c>
      <c r="O64" s="12">
        <v>60.6</v>
      </c>
      <c r="P64" s="12">
        <v>21.4</v>
      </c>
      <c r="T64" s="29" t="s">
        <v>1294</v>
      </c>
      <c r="U64" s="31" t="s">
        <v>1330</v>
      </c>
      <c r="W64" s="14">
        <v>169.3</v>
      </c>
    </row>
    <row r="65" spans="1:29" s="12" customFormat="1">
      <c r="A65" s="12" t="s">
        <v>1285</v>
      </c>
      <c r="B65" s="10" t="s">
        <v>1318</v>
      </c>
      <c r="G65" s="12">
        <v>14</v>
      </c>
      <c r="I65" s="20">
        <v>56</v>
      </c>
      <c r="J65" s="10">
        <v>0</v>
      </c>
      <c r="M65" s="12">
        <v>6</v>
      </c>
      <c r="N65" s="12">
        <v>18</v>
      </c>
      <c r="O65" s="12">
        <v>60.6</v>
      </c>
      <c r="P65" s="12">
        <v>21.4</v>
      </c>
      <c r="T65" s="29" t="s">
        <v>1294</v>
      </c>
      <c r="U65" s="31" t="s">
        <v>1330</v>
      </c>
      <c r="W65" s="14">
        <v>36.4</v>
      </c>
    </row>
    <row r="66" spans="1:29" s="12" customFormat="1">
      <c r="A66" s="12" t="s">
        <v>1285</v>
      </c>
      <c r="B66" s="10" t="s">
        <v>1318</v>
      </c>
      <c r="G66" s="12">
        <v>14</v>
      </c>
      <c r="I66" s="20">
        <v>210</v>
      </c>
      <c r="J66" s="10">
        <v>0</v>
      </c>
      <c r="M66" s="12">
        <v>6</v>
      </c>
      <c r="N66" s="12">
        <v>18</v>
      </c>
      <c r="O66" s="12">
        <v>60.6</v>
      </c>
      <c r="P66" s="12">
        <v>21.4</v>
      </c>
      <c r="T66" s="29" t="s">
        <v>1294</v>
      </c>
      <c r="U66" s="31" t="s">
        <v>1330</v>
      </c>
      <c r="W66" s="14">
        <v>56.6</v>
      </c>
    </row>
    <row r="67" spans="1:29" s="12" customFormat="1">
      <c r="A67" s="12" t="s">
        <v>1285</v>
      </c>
      <c r="B67" s="10" t="s">
        <v>1319</v>
      </c>
      <c r="G67" s="12">
        <v>14</v>
      </c>
      <c r="I67" s="20">
        <v>0</v>
      </c>
      <c r="J67" s="10">
        <v>0</v>
      </c>
      <c r="M67" s="12">
        <v>6</v>
      </c>
      <c r="N67" s="12">
        <v>55.2</v>
      </c>
      <c r="O67" s="12">
        <v>31.4</v>
      </c>
      <c r="P67" s="12">
        <v>13.4</v>
      </c>
      <c r="T67" s="29" t="s">
        <v>1295</v>
      </c>
      <c r="U67" s="31" t="s">
        <v>1330</v>
      </c>
      <c r="W67" s="14">
        <v>6544.8</v>
      </c>
    </row>
    <row r="68" spans="1:29" s="12" customFormat="1">
      <c r="A68" s="12" t="s">
        <v>1285</v>
      </c>
      <c r="B68" s="10" t="s">
        <v>1319</v>
      </c>
      <c r="G68" s="12">
        <v>14</v>
      </c>
      <c r="I68" s="20">
        <v>14</v>
      </c>
      <c r="J68" s="10">
        <v>0</v>
      </c>
      <c r="M68" s="12">
        <v>6</v>
      </c>
      <c r="N68" s="12">
        <v>55.2</v>
      </c>
      <c r="O68" s="12">
        <v>31.4</v>
      </c>
      <c r="P68" s="12">
        <v>13.4</v>
      </c>
      <c r="T68" s="29" t="s">
        <v>1295</v>
      </c>
      <c r="U68" s="31" t="s">
        <v>1330</v>
      </c>
      <c r="W68" s="14">
        <v>7524.3</v>
      </c>
    </row>
    <row r="69" spans="1:29" s="12" customFormat="1">
      <c r="A69" s="12" t="s">
        <v>1285</v>
      </c>
      <c r="B69" s="10" t="s">
        <v>1319</v>
      </c>
      <c r="G69" s="12">
        <v>14</v>
      </c>
      <c r="I69" s="20">
        <v>56</v>
      </c>
      <c r="J69" s="10">
        <v>0</v>
      </c>
      <c r="M69" s="12">
        <v>6</v>
      </c>
      <c r="N69" s="12">
        <v>55.2</v>
      </c>
      <c r="O69" s="12">
        <v>31.4</v>
      </c>
      <c r="P69" s="12">
        <v>13.4</v>
      </c>
      <c r="T69" s="29" t="s">
        <v>1295</v>
      </c>
      <c r="U69" s="31" t="s">
        <v>1330</v>
      </c>
      <c r="W69" s="14">
        <v>881.3</v>
      </c>
    </row>
    <row r="70" spans="1:29" s="12" customFormat="1">
      <c r="A70" s="12" t="s">
        <v>1285</v>
      </c>
      <c r="B70" s="10" t="s">
        <v>1319</v>
      </c>
      <c r="G70" s="12">
        <v>14</v>
      </c>
      <c r="I70" s="20">
        <v>210</v>
      </c>
      <c r="J70" s="10">
        <v>0</v>
      </c>
      <c r="M70" s="12">
        <v>6</v>
      </c>
      <c r="N70" s="12">
        <v>55.2</v>
      </c>
      <c r="O70" s="12">
        <v>31.4</v>
      </c>
      <c r="P70" s="12">
        <v>13.4</v>
      </c>
      <c r="T70" s="29" t="s">
        <v>1295</v>
      </c>
      <c r="U70" s="31" t="s">
        <v>1330</v>
      </c>
      <c r="W70" s="14">
        <v>2111.4</v>
      </c>
    </row>
    <row r="71" spans="1:29" s="12" customFormat="1">
      <c r="A71" s="12" t="s">
        <v>1285</v>
      </c>
      <c r="B71" s="10" t="s">
        <v>1320</v>
      </c>
      <c r="G71" s="12">
        <v>14</v>
      </c>
      <c r="I71" s="20">
        <v>0</v>
      </c>
      <c r="J71" s="10">
        <v>0</v>
      </c>
      <c r="M71" s="12">
        <v>6</v>
      </c>
      <c r="N71" s="12">
        <v>18</v>
      </c>
      <c r="O71" s="12">
        <v>60.6</v>
      </c>
      <c r="P71" s="12">
        <v>21.4</v>
      </c>
      <c r="T71" s="29" t="s">
        <v>1295</v>
      </c>
      <c r="U71" s="31" t="s">
        <v>1330</v>
      </c>
      <c r="W71" s="14">
        <v>6544.8</v>
      </c>
    </row>
    <row r="72" spans="1:29" s="12" customFormat="1">
      <c r="A72" s="12" t="s">
        <v>1285</v>
      </c>
      <c r="B72" s="10" t="s">
        <v>1320</v>
      </c>
      <c r="G72" s="12">
        <v>14</v>
      </c>
      <c r="I72" s="20">
        <v>14</v>
      </c>
      <c r="J72" s="10">
        <v>0</v>
      </c>
      <c r="M72" s="12">
        <v>6</v>
      </c>
      <c r="N72" s="12">
        <v>18</v>
      </c>
      <c r="O72" s="12">
        <v>60.6</v>
      </c>
      <c r="P72" s="12">
        <v>21.4</v>
      </c>
      <c r="T72" s="29" t="s">
        <v>1295</v>
      </c>
      <c r="U72" s="31" t="s">
        <v>1330</v>
      </c>
      <c r="W72" s="14">
        <v>6021</v>
      </c>
    </row>
    <row r="73" spans="1:29" s="12" customFormat="1">
      <c r="A73" s="12" t="s">
        <v>1285</v>
      </c>
      <c r="B73" s="10" t="s">
        <v>1320</v>
      </c>
      <c r="G73" s="12">
        <v>14</v>
      </c>
      <c r="I73" s="20">
        <v>56</v>
      </c>
      <c r="J73" s="10">
        <v>0</v>
      </c>
      <c r="M73" s="12">
        <v>6</v>
      </c>
      <c r="N73" s="12">
        <v>18</v>
      </c>
      <c r="O73" s="12">
        <v>60.6</v>
      </c>
      <c r="P73" s="12">
        <v>21.4</v>
      </c>
      <c r="T73" s="29" t="s">
        <v>1295</v>
      </c>
      <c r="U73" s="31" t="s">
        <v>1330</v>
      </c>
      <c r="W73" s="14">
        <v>3705.9</v>
      </c>
    </row>
    <row r="74" spans="1:29" s="9" customFormat="1">
      <c r="A74" s="9" t="s">
        <v>1285</v>
      </c>
      <c r="B74" s="11" t="s">
        <v>1320</v>
      </c>
      <c r="G74" s="9">
        <v>14</v>
      </c>
      <c r="I74" s="34">
        <v>210</v>
      </c>
      <c r="J74" s="11">
        <v>0</v>
      </c>
      <c r="M74" s="9">
        <v>6</v>
      </c>
      <c r="N74" s="9">
        <v>18</v>
      </c>
      <c r="O74" s="9">
        <v>60.6</v>
      </c>
      <c r="P74" s="9">
        <v>21.4</v>
      </c>
      <c r="T74" s="30" t="s">
        <v>1295</v>
      </c>
      <c r="U74" s="31" t="s">
        <v>1330</v>
      </c>
      <c r="W74" s="15">
        <v>1428.5</v>
      </c>
    </row>
    <row r="75" spans="1:29" s="27" customFormat="1" ht="18">
      <c r="A75" s="27" t="s">
        <v>1286</v>
      </c>
      <c r="B75" s="20"/>
      <c r="C75" s="40" t="s">
        <v>1321</v>
      </c>
      <c r="D75" s="41">
        <v>47.302778000000004</v>
      </c>
      <c r="E75" s="41">
        <v>4.0677779999999997</v>
      </c>
      <c r="F75" s="40">
        <v>650</v>
      </c>
      <c r="G75" s="40">
        <v>9</v>
      </c>
      <c r="H75" s="40">
        <v>1280</v>
      </c>
      <c r="I75" s="20">
        <v>0</v>
      </c>
      <c r="J75" s="20">
        <v>0</v>
      </c>
      <c r="L75" s="27" t="s">
        <v>1323</v>
      </c>
      <c r="M75" s="27" t="s">
        <v>1324</v>
      </c>
      <c r="T75" s="44" t="s">
        <v>91</v>
      </c>
      <c r="U75" s="12" t="s">
        <v>1328</v>
      </c>
      <c r="W75" s="39"/>
      <c r="X75" s="27">
        <v>27</v>
      </c>
      <c r="Y75" s="45" t="s">
        <v>1325</v>
      </c>
      <c r="Z75" s="27">
        <v>26.4</v>
      </c>
      <c r="AA75" s="9" t="s">
        <v>1326</v>
      </c>
      <c r="AB75" s="27">
        <v>9.9</v>
      </c>
      <c r="AC75" s="27" t="s">
        <v>1327</v>
      </c>
    </row>
    <row r="76" spans="1:29" s="9" customFormat="1" ht="18">
      <c r="A76" s="9" t="s">
        <v>1286</v>
      </c>
      <c r="B76" s="11"/>
      <c r="C76" s="13" t="s">
        <v>1321</v>
      </c>
      <c r="D76" s="43">
        <v>47.302778000000004</v>
      </c>
      <c r="E76" s="43">
        <v>4.0677779999999997</v>
      </c>
      <c r="F76" s="13">
        <v>650</v>
      </c>
      <c r="G76" s="13">
        <v>9</v>
      </c>
      <c r="H76" s="13">
        <v>1280</v>
      </c>
      <c r="I76" s="9">
        <f>129*7</f>
        <v>903</v>
      </c>
      <c r="J76" s="11">
        <v>0</v>
      </c>
      <c r="L76" s="27" t="s">
        <v>1323</v>
      </c>
      <c r="M76" s="27" t="s">
        <v>1324</v>
      </c>
      <c r="T76" s="30" t="s">
        <v>91</v>
      </c>
      <c r="U76" s="12" t="s">
        <v>1328</v>
      </c>
      <c r="W76" s="15"/>
      <c r="X76" s="9">
        <v>27</v>
      </c>
      <c r="Y76" s="45" t="s">
        <v>1325</v>
      </c>
      <c r="Z76" s="9">
        <v>26.9</v>
      </c>
      <c r="AA76" s="9" t="s">
        <v>1326</v>
      </c>
      <c r="AB76" s="9">
        <v>14.7</v>
      </c>
      <c r="AC76" s="27" t="s">
        <v>1327</v>
      </c>
    </row>
    <row r="77" spans="1:29" s="12" customFormat="1">
      <c r="A77" s="12" t="s">
        <v>1287</v>
      </c>
      <c r="B77" s="26" t="s">
        <v>1296</v>
      </c>
      <c r="C77" s="40" t="s">
        <v>1322</v>
      </c>
      <c r="D77" s="33">
        <v>50.143056000000001</v>
      </c>
      <c r="E77" s="33">
        <v>11.869444</v>
      </c>
      <c r="F77" s="42">
        <v>780</v>
      </c>
      <c r="G77" s="42">
        <v>5</v>
      </c>
      <c r="H77" s="42">
        <v>1100</v>
      </c>
      <c r="I77" s="12">
        <v>0</v>
      </c>
      <c r="J77" s="10">
        <v>0</v>
      </c>
      <c r="T77" s="26" t="s">
        <v>1296</v>
      </c>
      <c r="U77" s="31" t="s">
        <v>1331</v>
      </c>
      <c r="W77" s="14">
        <v>228</v>
      </c>
      <c r="Y77" s="12" t="s">
        <v>523</v>
      </c>
    </row>
    <row r="78" spans="1:29" s="12" customFormat="1">
      <c r="A78" s="12" t="s">
        <v>1287</v>
      </c>
      <c r="B78" s="26" t="s">
        <v>1296</v>
      </c>
      <c r="C78" s="40" t="s">
        <v>1322</v>
      </c>
      <c r="D78" s="33">
        <v>50.143056000000001</v>
      </c>
      <c r="E78" s="33">
        <v>11.869444</v>
      </c>
      <c r="F78" s="42">
        <v>780</v>
      </c>
      <c r="G78" s="42">
        <v>5</v>
      </c>
      <c r="H78" s="42">
        <v>1100</v>
      </c>
      <c r="I78" s="12">
        <f>27*30</f>
        <v>810</v>
      </c>
      <c r="J78" s="10">
        <v>0</v>
      </c>
      <c r="T78" s="26" t="s">
        <v>1296</v>
      </c>
      <c r="U78" s="31" t="s">
        <v>1331</v>
      </c>
      <c r="W78" s="14">
        <v>85</v>
      </c>
      <c r="Y78" s="12" t="s">
        <v>523</v>
      </c>
    </row>
    <row r="79" spans="1:29" s="12" customFormat="1">
      <c r="A79" s="12" t="s">
        <v>1287</v>
      </c>
      <c r="B79" s="26" t="s">
        <v>1297</v>
      </c>
      <c r="C79" s="40" t="s">
        <v>1322</v>
      </c>
      <c r="D79" s="33">
        <v>50.143056000000001</v>
      </c>
      <c r="E79" s="33">
        <v>11.869444</v>
      </c>
      <c r="F79" s="42">
        <v>780</v>
      </c>
      <c r="G79" s="42">
        <v>5</v>
      </c>
      <c r="H79" s="42">
        <v>1100</v>
      </c>
      <c r="I79" s="12">
        <v>0</v>
      </c>
      <c r="J79" s="10">
        <v>0</v>
      </c>
      <c r="T79" s="26" t="s">
        <v>1297</v>
      </c>
      <c r="U79" s="31" t="s">
        <v>1331</v>
      </c>
      <c r="W79" s="14">
        <v>371</v>
      </c>
      <c r="Y79" s="12" t="s">
        <v>523</v>
      </c>
    </row>
    <row r="80" spans="1:29" s="12" customFormat="1">
      <c r="A80" s="12" t="s">
        <v>1287</v>
      </c>
      <c r="B80" s="26" t="s">
        <v>1297</v>
      </c>
      <c r="C80" s="40" t="s">
        <v>1322</v>
      </c>
      <c r="D80" s="33">
        <v>50.143056000000001</v>
      </c>
      <c r="E80" s="33">
        <v>11.869444</v>
      </c>
      <c r="F80" s="42">
        <v>780</v>
      </c>
      <c r="G80" s="42">
        <v>5</v>
      </c>
      <c r="H80" s="42">
        <v>1100</v>
      </c>
      <c r="I80" s="12">
        <f>27*30</f>
        <v>810</v>
      </c>
      <c r="J80" s="10">
        <v>0</v>
      </c>
      <c r="T80" s="26" t="s">
        <v>1297</v>
      </c>
      <c r="U80" s="31" t="s">
        <v>1331</v>
      </c>
      <c r="W80" s="14">
        <v>85</v>
      </c>
      <c r="Y80" s="12" t="s">
        <v>523</v>
      </c>
    </row>
    <row r="81" spans="1:25" s="12" customFormat="1">
      <c r="A81" s="12" t="s">
        <v>1287</v>
      </c>
      <c r="B81" s="26" t="s">
        <v>1298</v>
      </c>
      <c r="C81" s="40" t="s">
        <v>1322</v>
      </c>
      <c r="D81" s="33">
        <v>50.143056000000001</v>
      </c>
      <c r="E81" s="33">
        <v>11.869444</v>
      </c>
      <c r="F81" s="42">
        <v>780</v>
      </c>
      <c r="G81" s="42">
        <v>5</v>
      </c>
      <c r="H81" s="42">
        <v>1100</v>
      </c>
      <c r="I81" s="12">
        <v>0</v>
      </c>
      <c r="J81" s="10">
        <v>0</v>
      </c>
      <c r="T81" s="26" t="s">
        <v>1298</v>
      </c>
      <c r="U81" s="31" t="s">
        <v>1331</v>
      </c>
      <c r="W81" s="14">
        <v>398</v>
      </c>
      <c r="Y81" s="12" t="s">
        <v>523</v>
      </c>
    </row>
    <row r="82" spans="1:25" s="12" customFormat="1">
      <c r="A82" s="12" t="s">
        <v>1287</v>
      </c>
      <c r="B82" s="26" t="s">
        <v>1298</v>
      </c>
      <c r="C82" s="40" t="s">
        <v>1322</v>
      </c>
      <c r="D82" s="33">
        <v>50.143056000000001</v>
      </c>
      <c r="E82" s="33">
        <v>11.869444</v>
      </c>
      <c r="F82" s="42">
        <v>780</v>
      </c>
      <c r="G82" s="42">
        <v>5</v>
      </c>
      <c r="H82" s="42">
        <v>1100</v>
      </c>
      <c r="I82" s="12">
        <f>27*30</f>
        <v>810</v>
      </c>
      <c r="J82" s="10">
        <v>0</v>
      </c>
      <c r="T82" s="26" t="s">
        <v>1298</v>
      </c>
      <c r="U82" s="31" t="s">
        <v>1331</v>
      </c>
      <c r="W82" s="14">
        <v>125</v>
      </c>
      <c r="Y82" s="12" t="s">
        <v>523</v>
      </c>
    </row>
  </sheetData>
  <mergeCells count="6">
    <mergeCell ref="L1:S1"/>
    <mergeCell ref="U1:Y1"/>
    <mergeCell ref="Z1:AE1"/>
    <mergeCell ref="I1:K1"/>
    <mergeCell ref="AF1:BN1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Open_systems</vt:lpstr>
      <vt:lpstr>Litterbag_experiments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Carrie Thomas</dc:creator>
  <cp:lastModifiedBy>Carrie Thomas</cp:lastModifiedBy>
  <dcterms:created xsi:type="dcterms:W3CDTF">2020-12-03T15:55:33Z</dcterms:created>
  <dcterms:modified xsi:type="dcterms:W3CDTF">2020-12-27T21:15:42Z</dcterms:modified>
</cp:coreProperties>
</file>